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aadanan\Desktop\GENERAL ACCOUNTING\WTB\WTB 2021\12 DECEMBER 2021\COA for AAR\"/>
    </mc:Choice>
  </mc:AlternateContent>
  <xr:revisionPtr revIDLastSave="0" documentId="13_ncr:1_{F734EBAC-8805-4275-B845-69B8FBC6F1C2}" xr6:coauthVersionLast="36" xr6:coauthVersionMax="36" xr10:uidLastSave="{00000000-0000-0000-0000-000000000000}"/>
  <bookViews>
    <workbookView xWindow="0" yWindow="0" windowWidth="24000" windowHeight="8925" tabRatio="761" xr2:uid="{00000000-000D-0000-FFFF-FFFF00000000}"/>
  </bookViews>
  <sheets>
    <sheet name="Condensed BS" sheetId="2" r:id="rId1"/>
    <sheet name="Condensed IS" sheetId="4" r:id="rId2"/>
    <sheet name="Cash Flow" sheetId="3" r:id="rId3"/>
    <sheet name="Changes in Equity" sheetId="5" r:id="rId4"/>
  </sheets>
  <definedNames>
    <definedName name="_xlnm.Print_Area" localSheetId="2">'Cash Flow'!$A$1:$I$71</definedName>
    <definedName name="_xlnm.Print_Area" localSheetId="3">'Changes in Equity'!$A$1:$G$65</definedName>
    <definedName name="_xlnm.Print_Area" localSheetId="0">'Condensed BS'!$A$1:$J$56</definedName>
    <definedName name="_xlnm.Print_Area" localSheetId="1">'Condensed IS'!$A$1:$H$47</definedName>
    <definedName name="_xlnm.Print_Titles" localSheetId="2">'Cash Flow'!$1:$8</definedName>
    <definedName name="Z_40EB7377_BD0B_4EC9_A1DA_B43E76253221_.wvu.Cols" localSheetId="2" hidden="1">'Cash Flow'!#REF!</definedName>
    <definedName name="Z_40EB7377_BD0B_4EC9_A1DA_B43E76253221_.wvu.PrintArea" localSheetId="2" hidden="1">'Cash Flow'!$B$1:$G$63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" l="1"/>
  <c r="G21" i="5"/>
  <c r="G20" i="5"/>
  <c r="G19" i="5"/>
  <c r="F16" i="5"/>
  <c r="F22" i="5" s="1"/>
  <c r="E16" i="5"/>
  <c r="E22" i="5" s="1"/>
  <c r="D16" i="5"/>
  <c r="G15" i="5"/>
  <c r="G14" i="5"/>
  <c r="G13" i="5"/>
  <c r="G10" i="5"/>
  <c r="G22" i="4"/>
  <c r="E22" i="4"/>
  <c r="G15" i="4"/>
  <c r="E15" i="4"/>
  <c r="I57" i="3"/>
  <c r="G57" i="3"/>
  <c r="I51" i="3"/>
  <c r="G51" i="3"/>
  <c r="I44" i="3"/>
  <c r="G44" i="3"/>
  <c r="I39" i="3"/>
  <c r="G39" i="3"/>
  <c r="I31" i="3"/>
  <c r="G31" i="3"/>
  <c r="I19" i="3"/>
  <c r="G19" i="3"/>
  <c r="J53" i="2"/>
  <c r="H53" i="2"/>
  <c r="J46" i="2"/>
  <c r="H46" i="2"/>
  <c r="M41" i="2"/>
  <c r="J39" i="2"/>
  <c r="H39" i="2"/>
  <c r="J23" i="2"/>
  <c r="J27" i="2" s="1"/>
  <c r="H23" i="2"/>
  <c r="J17" i="2"/>
  <c r="H17" i="2"/>
  <c r="I45" i="3" l="1"/>
  <c r="I32" i="3"/>
  <c r="I59" i="3" s="1"/>
  <c r="E23" i="4"/>
  <c r="E25" i="4" s="1"/>
  <c r="E27" i="4" s="1"/>
  <c r="E29" i="4" s="1"/>
  <c r="J47" i="2"/>
  <c r="J54" i="2" s="1"/>
  <c r="H47" i="2"/>
  <c r="H54" i="2" s="1"/>
  <c r="G23" i="4"/>
  <c r="G25" i="4" s="1"/>
  <c r="G27" i="4" s="1"/>
  <c r="G29" i="4" s="1"/>
  <c r="G16" i="5"/>
  <c r="G22" i="5" s="1"/>
  <c r="H27" i="2"/>
  <c r="H28" i="2" s="1"/>
  <c r="G32" i="3"/>
  <c r="G58" i="3"/>
  <c r="G45" i="3"/>
  <c r="I58" i="3"/>
  <c r="J28" i="2"/>
  <c r="I62" i="3" l="1"/>
  <c r="G59" i="3"/>
  <c r="G62" i="3" s="1"/>
</calcChain>
</file>

<file path=xl/sharedStrings.xml><?xml version="1.0" encoding="utf-8"?>
<sst xmlns="http://schemas.openxmlformats.org/spreadsheetml/2006/main" count="154" uniqueCount="121">
  <si>
    <t>Subic Bay Metropolitan Authority</t>
  </si>
  <si>
    <t>Condensed Statement of Financial Position</t>
  </si>
  <si>
    <t>Corporate Operating Budget</t>
  </si>
  <si>
    <t>As at December 31, 2021</t>
  </si>
  <si>
    <t>(With Comparative Figures for CY 2020)</t>
  </si>
  <si>
    <t>(In Thousands of Pesos)</t>
  </si>
  <si>
    <t>Notes</t>
  </si>
  <si>
    <t>ASSETS</t>
  </si>
  <si>
    <t>Current Assets</t>
  </si>
  <si>
    <t>Cash and Cash Equivalents</t>
  </si>
  <si>
    <t>Investments</t>
  </si>
  <si>
    <t>Receivables, Net</t>
  </si>
  <si>
    <t>Inventories</t>
  </si>
  <si>
    <t>Other Current Assets</t>
  </si>
  <si>
    <t>Total Current Assets</t>
  </si>
  <si>
    <t>Non-Current Assets</t>
  </si>
  <si>
    <t xml:space="preserve">Receivables, Net </t>
  </si>
  <si>
    <t xml:space="preserve">Investments </t>
  </si>
  <si>
    <t>Investment Property, Net</t>
  </si>
  <si>
    <t>Construction in Progress</t>
  </si>
  <si>
    <t>Property, Plant and Equipment, Net</t>
  </si>
  <si>
    <t>Deferred Tax Asset</t>
  </si>
  <si>
    <t xml:space="preserve">Other Non-Current  Assets </t>
  </si>
  <si>
    <t>Total Non-Current Assets</t>
  </si>
  <si>
    <t xml:space="preserve">    Total Assets</t>
  </si>
  <si>
    <t>LIABILITIES</t>
  </si>
  <si>
    <t>Current Liabilities</t>
  </si>
  <si>
    <t>Financial Liabilities</t>
  </si>
  <si>
    <t>Inter-Agency Payables</t>
  </si>
  <si>
    <t>Intra-Agency Payables</t>
  </si>
  <si>
    <t>Trust Liabilities</t>
  </si>
  <si>
    <t xml:space="preserve">Deferred Credits/Unearned Income </t>
  </si>
  <si>
    <t>Provisions</t>
  </si>
  <si>
    <t>Other Payables</t>
  </si>
  <si>
    <t>Total Current Liabilities</t>
  </si>
  <si>
    <t>Non-Current Liabilities</t>
  </si>
  <si>
    <t>Total Non-Current Liabilities</t>
  </si>
  <si>
    <t xml:space="preserve">    Total Liabilities</t>
  </si>
  <si>
    <t>EQUITY</t>
  </si>
  <si>
    <t>Government Equity</t>
  </si>
  <si>
    <t>Revaluation Surplus</t>
  </si>
  <si>
    <t>Retained Earnings/(Deficit)</t>
  </si>
  <si>
    <t>Total Equity</t>
  </si>
  <si>
    <t>TOTAL LIABILITIES AND EQUITY</t>
  </si>
  <si>
    <t>Condensed Statement of Cash Flows</t>
  </si>
  <si>
    <t>For the Year Ended December 31, 2021</t>
  </si>
  <si>
    <t>Cash Flows from Operating Activities</t>
  </si>
  <si>
    <t>Cash Inflows</t>
  </si>
  <si>
    <t>Collection of Income/Revenue</t>
  </si>
  <si>
    <t>Receipt of Assistance/Subsidy</t>
  </si>
  <si>
    <t>Collection of Receivables</t>
  </si>
  <si>
    <t>Receipt of Inter-Agency Fund Transfers</t>
  </si>
  <si>
    <t>Receipt of Intra-Agency Fund Transfers</t>
  </si>
  <si>
    <t>Trust Receipts</t>
  </si>
  <si>
    <t>Other Receipts</t>
  </si>
  <si>
    <t>Adjustments</t>
  </si>
  <si>
    <t>Total Cash Inflows</t>
  </si>
  <si>
    <t>Cash Outflows</t>
  </si>
  <si>
    <t>Payment of Expenses</t>
  </si>
  <si>
    <t>Purchase of Inventories</t>
  </si>
  <si>
    <t>Grant of Cash Advances</t>
  </si>
  <si>
    <t>Prepayments</t>
  </si>
  <si>
    <t>Remittance of Personnel Benefit Contributions and Mandatory Deductions</t>
  </si>
  <si>
    <t>Grant of Financial Assistance/Subsidy/Contribution</t>
  </si>
  <si>
    <t>Release of Inter-Agency Fund Transfers</t>
  </si>
  <si>
    <t>Release of Intra-Agency Fund Transfers</t>
  </si>
  <si>
    <t>Other Disbursements</t>
  </si>
  <si>
    <t>Total Cash Outflows</t>
  </si>
  <si>
    <t>Net Cash Provided by/(Used in) Operating Activities</t>
  </si>
  <si>
    <t>Cash Flows from Investing Activities</t>
  </si>
  <si>
    <t>Proceeeds from Sale/Disposal of Property, Plant, and Equipment</t>
  </si>
  <si>
    <t>Receipt of Interest Earned</t>
  </si>
  <si>
    <t>Proceeds from Matured Investments/Redemption of Long-term Investments/Return on Investments</t>
  </si>
  <si>
    <t>Purchase/Construction of Investment Property</t>
  </si>
  <si>
    <t xml:space="preserve">Purchase/Construction of Property, Plant and Equipment </t>
  </si>
  <si>
    <t>Purchase/Acquisition of Investments</t>
  </si>
  <si>
    <t>Net Cash Provided By/(Used In) Investing Activities</t>
  </si>
  <si>
    <t>Cash Flows from Financing Activities</t>
  </si>
  <si>
    <t>Proceeds from Incurrence of Financial Liabilities</t>
  </si>
  <si>
    <t>Contribution from National Government</t>
  </si>
  <si>
    <t>Payment of Long-Term Liabilities</t>
  </si>
  <si>
    <t>Payment of Interest on Loans and Other Financial Charges</t>
  </si>
  <si>
    <t>Restricted Cash and Other Financial Charges</t>
  </si>
  <si>
    <t>Payment of Cash Dividends</t>
  </si>
  <si>
    <t>Net Cash Provided By/(Used In) Financing Activities</t>
  </si>
  <si>
    <t>Increase/(Decrease) in Cash and Cash Equivalents</t>
  </si>
  <si>
    <t>Effects of Exchange Rate Changes on Cash and Cash Equivalents</t>
  </si>
  <si>
    <t>Cash and Cash Equivalents, January 1</t>
  </si>
  <si>
    <t>Cash and Cash Equivalents, December 31</t>
  </si>
  <si>
    <t>Condensed Statement of Comprehensive Income</t>
  </si>
  <si>
    <t>Income</t>
  </si>
  <si>
    <t>Service and Business Income</t>
  </si>
  <si>
    <t>Shares, Grants and Donations</t>
  </si>
  <si>
    <t>Gains</t>
  </si>
  <si>
    <t>Total Income</t>
  </si>
  <si>
    <t>Expenses</t>
  </si>
  <si>
    <t>Personnel Services</t>
  </si>
  <si>
    <t>Maintenance and Other Operating Expenses</t>
  </si>
  <si>
    <t>Financial Expenses</t>
  </si>
  <si>
    <t>Non-Cash Expenses</t>
  </si>
  <si>
    <t>Total Expenses</t>
  </si>
  <si>
    <t>Profit/(Loss) Before Tax</t>
  </si>
  <si>
    <t>Income Tax Expense/(Benefit)</t>
  </si>
  <si>
    <t>Profit/(Loss) After Tax</t>
  </si>
  <si>
    <t>Net Assistance/Subsidy/(Financial Assistance/Subsidy/Contribution)</t>
  </si>
  <si>
    <t>Net Income/(Loss)</t>
  </si>
  <si>
    <t>Other Comprehensive Income/(Loss) for the Period</t>
  </si>
  <si>
    <t>Comprehensive Income/(Loss)</t>
  </si>
  <si>
    <t>Statement of Changes in Equity</t>
  </si>
  <si>
    <t>Retained Earnings    (Deficit)</t>
  </si>
  <si>
    <t>Contributed Capital</t>
  </si>
  <si>
    <t>TOTAL</t>
  </si>
  <si>
    <t>Restated Balance at January 1, 2020</t>
  </si>
  <si>
    <t>Changes in Equity for 2020</t>
  </si>
  <si>
    <t>Add/(deduct):</t>
  </si>
  <si>
    <t>Comprehensive Income for the year</t>
  </si>
  <si>
    <t>Dividends</t>
  </si>
  <si>
    <t>Other Adjustments</t>
  </si>
  <si>
    <t>Balance at December 31, 2020</t>
  </si>
  <si>
    <t>Changes in Equity for 2021</t>
  </si>
  <si>
    <t>Balance at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</si>
</sst>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000_);_(* \(#,##0.00000\);_(* &quot;-&quot;??_);_(@_)"/>
    <numFmt numFmtId="167" formatCode="\ &quot;₱&quot;* #,##0"/>
    <numFmt numFmtId="168" formatCode="_(* #,##0_);_(* \(#,##0\);_(* &quot;-&quot;??_);_(@_)"/>
    <numFmt numFmtId="169" formatCode="#,##0;[Black]\(#,##0\)"/>
    <numFmt numFmtId="170" formatCode="\ &quot;₱&quot;* #,##0_ ;\ &quot;₱&quot;* \(#,##0\ \)"/>
    <numFmt numFmtId="171" formatCode="#,##0_ ;\(#,##0\ \)"/>
    <numFmt numFmtId="172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i/>
      <sz val="12"/>
      <color theme="1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u val="double"/>
      <sz val="12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211">
    <xf numFmtId="0" fontId="0" fillId="0" borderId="0" xfId="0"/>
    <xf numFmtId="165" fontId="4" fillId="0" borderId="0" xfId="1" applyFont="1"/>
    <xf numFmtId="0" fontId="4" fillId="0" borderId="0" xfId="0" applyFont="1"/>
    <xf numFmtId="3" fontId="4" fillId="0" borderId="0" xfId="0" applyNumberFormat="1" applyFont="1"/>
    <xf numFmtId="166" fontId="4" fillId="0" borderId="0" xfId="1" applyNumberFormat="1" applyFont="1"/>
    <xf numFmtId="17" fontId="3" fillId="2" borderId="0" xfId="0" quotePrefix="1" applyNumberFormat="1" applyFont="1" applyFill="1" applyAlignment="1">
      <alignment vertical="center"/>
    </xf>
    <xf numFmtId="15" fontId="5" fillId="2" borderId="0" xfId="0" applyNumberFormat="1" applyFont="1" applyFill="1" applyAlignment="1">
      <alignment horizontal="center" vertical="center"/>
    </xf>
    <xf numFmtId="15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3" fontId="4" fillId="0" borderId="0" xfId="1" applyNumberFormat="1" applyFont="1" applyFill="1"/>
    <xf numFmtId="165" fontId="2" fillId="0" borderId="0" xfId="1" applyFont="1"/>
    <xf numFmtId="0" fontId="6" fillId="0" borderId="1" xfId="0" applyFont="1" applyBorder="1"/>
    <xf numFmtId="3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6" fillId="0" borderId="1" xfId="0" applyNumberFormat="1" applyFont="1" applyFill="1" applyBorder="1"/>
    <xf numFmtId="0" fontId="4" fillId="0" borderId="0" xfId="0" applyFont="1" applyFill="1"/>
    <xf numFmtId="3" fontId="6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6" fillId="3" borderId="1" xfId="1" applyNumberFormat="1" applyFont="1" applyFill="1" applyBorder="1"/>
    <xf numFmtId="165" fontId="6" fillId="0" borderId="0" xfId="1" applyFont="1"/>
    <xf numFmtId="3" fontId="6" fillId="3" borderId="1" xfId="0" applyNumberFormat="1" applyFont="1" applyFill="1" applyBorder="1"/>
    <xf numFmtId="165" fontId="4" fillId="0" borderId="0" xfId="1" applyFont="1" applyBorder="1"/>
    <xf numFmtId="165" fontId="6" fillId="0" borderId="0" xfId="1" applyFont="1" applyBorder="1"/>
    <xf numFmtId="0" fontId="4" fillId="0" borderId="1" xfId="0" applyFont="1" applyFill="1" applyBorder="1"/>
    <xf numFmtId="0" fontId="6" fillId="0" borderId="1" xfId="0" applyFont="1" applyFill="1" applyBorder="1"/>
    <xf numFmtId="0" fontId="6" fillId="0" borderId="0" xfId="0" applyFont="1" applyFill="1"/>
    <xf numFmtId="43" fontId="4" fillId="0" borderId="0" xfId="0" applyNumberFormat="1" applyFont="1"/>
    <xf numFmtId="3" fontId="6" fillId="0" borderId="1" xfId="1" applyNumberFormat="1" applyFont="1" applyFill="1" applyBorder="1"/>
    <xf numFmtId="0" fontId="5" fillId="0" borderId="0" xfId="0" applyFont="1" applyFill="1" applyAlignment="1">
      <alignment horizontal="center"/>
    </xf>
    <xf numFmtId="3" fontId="4" fillId="0" borderId="0" xfId="1" applyNumberFormat="1" applyFont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3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7" fontId="6" fillId="0" borderId="2" xfId="0" applyNumberFormat="1" applyFont="1" applyBorder="1"/>
    <xf numFmtId="3" fontId="6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3" fontId="6" fillId="0" borderId="0" xfId="0" applyNumberFormat="1" applyFont="1" applyBorder="1"/>
    <xf numFmtId="168" fontId="6" fillId="0" borderId="0" xfId="0" applyNumberFormat="1" applyFont="1" applyBorder="1"/>
    <xf numFmtId="0" fontId="2" fillId="0" borderId="0" xfId="0" applyFont="1"/>
    <xf numFmtId="169" fontId="4" fillId="0" borderId="0" xfId="0" applyNumberFormat="1" applyFont="1"/>
    <xf numFmtId="0" fontId="3" fillId="0" borderId="0" xfId="0" applyFont="1"/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2" fillId="0" borderId="0" xfId="3" applyFont="1"/>
    <xf numFmtId="0" fontId="3" fillId="0" borderId="0" xfId="3" applyFont="1"/>
    <xf numFmtId="0" fontId="2" fillId="0" borderId="0" xfId="3" applyFont="1" applyFill="1"/>
    <xf numFmtId="0" fontId="2" fillId="0" borderId="0" xfId="0" applyFont="1" applyFill="1"/>
    <xf numFmtId="0" fontId="3" fillId="0" borderId="0" xfId="3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3" applyFont="1" applyAlignment="1">
      <alignment horizontal="left"/>
    </xf>
    <xf numFmtId="0" fontId="3" fillId="0" borderId="0" xfId="3" applyFont="1" applyAlignment="1"/>
    <xf numFmtId="0" fontId="2" fillId="0" borderId="0" xfId="3" applyFont="1" applyAlignment="1"/>
    <xf numFmtId="0" fontId="2" fillId="0" borderId="0" xfId="3" applyFont="1" applyBorder="1"/>
    <xf numFmtId="0" fontId="2" fillId="0" borderId="0" xfId="3" applyFont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164" fontId="4" fillId="0" borderId="0" xfId="1" applyNumberFormat="1" applyFont="1" applyFill="1"/>
    <xf numFmtId="0" fontId="6" fillId="0" borderId="0" xfId="0" applyFont="1" applyFill="1" applyAlignment="1">
      <alignment horizontal="center" vertical="center"/>
    </xf>
    <xf numFmtId="17" fontId="4" fillId="0" borderId="0" xfId="0" applyNumberFormat="1" applyFont="1" applyFill="1" applyAlignment="1">
      <alignment horizontal="center" vertical="center"/>
    </xf>
    <xf numFmtId="17" fontId="5" fillId="2" borderId="0" xfId="0" quotePrefix="1" applyNumberFormat="1" applyFont="1" applyFill="1" applyAlignment="1">
      <alignment horizontal="center" vertical="center"/>
    </xf>
    <xf numFmtId="164" fontId="3" fillId="2" borderId="0" xfId="1" quotePrefix="1" applyNumberFormat="1" applyFont="1" applyFill="1" applyAlignment="1">
      <alignment vertical="center"/>
    </xf>
    <xf numFmtId="15" fontId="10" fillId="0" borderId="0" xfId="0" applyNumberFormat="1" applyFont="1" applyFill="1" applyAlignment="1">
      <alignment horizontal="center" vertical="center"/>
    </xf>
    <xf numFmtId="15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167" fontId="2" fillId="0" borderId="0" xfId="1" applyNumberFormat="1" applyFont="1" applyFill="1" applyAlignment="1">
      <alignment horizontal="right"/>
    </xf>
    <xf numFmtId="167" fontId="2" fillId="0" borderId="0" xfId="0" applyNumberFormat="1" applyFont="1" applyFill="1" applyBorder="1" applyAlignment="1">
      <alignment horizontal="center" wrapText="1"/>
    </xf>
    <xf numFmtId="165" fontId="2" fillId="0" borderId="0" xfId="1" applyFont="1" applyFill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3" fontId="2" fillId="0" borderId="0" xfId="1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3" fontId="2" fillId="0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172" fontId="2" fillId="0" borderId="0" xfId="1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/>
    <xf numFmtId="0" fontId="7" fillId="0" borderId="0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left" vertical="top"/>
    </xf>
    <xf numFmtId="3" fontId="3" fillId="0" borderId="0" xfId="1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center"/>
    </xf>
    <xf numFmtId="0" fontId="6" fillId="0" borderId="4" xfId="0" applyFont="1" applyFill="1" applyBorder="1"/>
    <xf numFmtId="0" fontId="3" fillId="0" borderId="4" xfId="0" applyFont="1" applyFill="1" applyBorder="1" applyAlignment="1">
      <alignment horizontal="left" vertical="top"/>
    </xf>
    <xf numFmtId="0" fontId="2" fillId="0" borderId="4" xfId="0" quotePrefix="1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/>
    </xf>
    <xf numFmtId="3" fontId="3" fillId="0" borderId="3" xfId="1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2" fillId="0" borderId="2" xfId="0" applyFont="1" applyFill="1" applyBorder="1"/>
    <xf numFmtId="167" fontId="3" fillId="0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68" fontId="6" fillId="0" borderId="0" xfId="0" applyNumberFormat="1" applyFont="1" applyFill="1" applyBorder="1"/>
    <xf numFmtId="10" fontId="4" fillId="0" borderId="0" xfId="2" applyNumberFormat="1" applyFont="1" applyFill="1"/>
    <xf numFmtId="0" fontId="10" fillId="0" borderId="0" xfId="0" applyFont="1" applyFill="1" applyAlignment="1">
      <alignment wrapText="1"/>
    </xf>
    <xf numFmtId="169" fontId="6" fillId="0" borderId="0" xfId="1" applyNumberFormat="1" applyFont="1" applyFill="1" applyBorder="1" applyAlignment="1">
      <alignment horizontal="right"/>
    </xf>
    <xf numFmtId="168" fontId="6" fillId="0" borderId="0" xfId="0" applyNumberFormat="1" applyFont="1" applyFill="1"/>
    <xf numFmtId="169" fontId="6" fillId="0" borderId="1" xfId="0" applyNumberFormat="1" applyFont="1" applyFill="1" applyBorder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top"/>
    </xf>
    <xf numFmtId="0" fontId="4" fillId="0" borderId="4" xfId="0" applyFont="1" applyFill="1" applyBorder="1"/>
    <xf numFmtId="170" fontId="4" fillId="0" borderId="4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171" fontId="6" fillId="0" borderId="0" xfId="1" applyNumberFormat="1" applyFont="1" applyFill="1" applyAlignment="1">
      <alignment horizontal="right"/>
    </xf>
    <xf numFmtId="171" fontId="4" fillId="0" borderId="0" xfId="1" applyNumberFormat="1" applyFont="1" applyFill="1" applyAlignment="1">
      <alignment horizontal="right"/>
    </xf>
    <xf numFmtId="171" fontId="4" fillId="0" borderId="0" xfId="1" quotePrefix="1" applyNumberFormat="1" applyFont="1" applyFill="1" applyAlignment="1">
      <alignment horizontal="right"/>
    </xf>
    <xf numFmtId="171" fontId="6" fillId="0" borderId="1" xfId="1" applyNumberFormat="1" applyFont="1" applyFill="1" applyBorder="1" applyAlignment="1">
      <alignment horizontal="right"/>
    </xf>
    <xf numFmtId="168" fontId="6" fillId="0" borderId="0" xfId="1" applyNumberFormat="1" applyFont="1" applyFill="1"/>
    <xf numFmtId="170" fontId="6" fillId="0" borderId="2" xfId="1" applyNumberFormat="1" applyFont="1" applyFill="1" applyBorder="1" applyAlignment="1">
      <alignment horizontal="right"/>
    </xf>
    <xf numFmtId="169" fontId="4" fillId="0" borderId="0" xfId="0" applyNumberFormat="1" applyFont="1" applyFill="1" applyAlignment="1">
      <alignment horizontal="right"/>
    </xf>
    <xf numFmtId="0" fontId="3" fillId="0" borderId="0" xfId="3" applyFont="1" applyBorder="1"/>
    <xf numFmtId="0" fontId="2" fillId="0" borderId="0" xfId="3" applyFont="1" applyAlignment="1">
      <alignment horizontal="left"/>
    </xf>
    <xf numFmtId="170" fontId="2" fillId="0" borderId="0" xfId="4" applyNumberFormat="1" applyFont="1" applyBorder="1" applyAlignment="1">
      <alignment horizontal="right"/>
    </xf>
    <xf numFmtId="37" fontId="2" fillId="0" borderId="0" xfId="4" applyNumberFormat="1" applyFont="1" applyBorder="1" applyAlignment="1">
      <alignment horizontal="right"/>
    </xf>
    <xf numFmtId="0" fontId="2" fillId="0" borderId="0" xfId="3" applyFont="1" applyFill="1" applyBorder="1"/>
    <xf numFmtId="171" fontId="2" fillId="0" borderId="0" xfId="4" applyNumberFormat="1" applyFont="1" applyBorder="1" applyAlignment="1">
      <alignment horizontal="right"/>
    </xf>
    <xf numFmtId="0" fontId="2" fillId="0" borderId="0" xfId="3" applyFont="1" applyFill="1" applyAlignment="1">
      <alignment horizontal="left"/>
    </xf>
    <xf numFmtId="0" fontId="2" fillId="0" borderId="0" xfId="3" applyFont="1" applyFill="1" applyAlignment="1"/>
    <xf numFmtId="0" fontId="3" fillId="0" borderId="1" xfId="3" applyFont="1" applyBorder="1" applyAlignment="1"/>
    <xf numFmtId="0" fontId="3" fillId="0" borderId="1" xfId="3" applyFont="1" applyBorder="1" applyAlignment="1">
      <alignment horizontal="left" indent="1"/>
    </xf>
    <xf numFmtId="171" fontId="3" fillId="0" borderId="1" xfId="3" applyNumberFormat="1" applyFont="1" applyBorder="1" applyAlignment="1">
      <alignment horizontal="right"/>
    </xf>
    <xf numFmtId="171" fontId="3" fillId="0" borderId="0" xfId="3" applyNumberFormat="1" applyFont="1" applyBorder="1" applyAlignment="1">
      <alignment horizontal="right"/>
    </xf>
    <xf numFmtId="0" fontId="3" fillId="0" borderId="1" xfId="3" applyFont="1" applyFill="1" applyBorder="1" applyAlignment="1"/>
    <xf numFmtId="0" fontId="3" fillId="0" borderId="1" xfId="3" applyFont="1" applyFill="1" applyBorder="1" applyAlignment="1">
      <alignment horizontal="left" indent="1"/>
    </xf>
    <xf numFmtId="0" fontId="3" fillId="0" borderId="1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left" indent="1"/>
    </xf>
    <xf numFmtId="0" fontId="16" fillId="0" borderId="0" xfId="0" applyFont="1" applyAlignment="1">
      <alignment wrapText="1"/>
    </xf>
    <xf numFmtId="164" fontId="2" fillId="0" borderId="0" xfId="4" applyNumberFormat="1" applyFont="1" applyBorder="1" applyAlignment="1">
      <alignment horizontal="center" wrapText="1"/>
    </xf>
    <xf numFmtId="164" fontId="2" fillId="0" borderId="0" xfId="4" applyNumberFormat="1" applyFont="1" applyBorder="1" applyAlignment="1">
      <alignment horizontal="right"/>
    </xf>
    <xf numFmtId="171" fontId="2" fillId="0" borderId="0" xfId="4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left"/>
    </xf>
    <xf numFmtId="0" fontId="2" fillId="0" borderId="0" xfId="3" applyFont="1" applyBorder="1" applyAlignment="1"/>
    <xf numFmtId="171" fontId="3" fillId="0" borderId="0" xfId="4" applyNumberFormat="1" applyFont="1" applyBorder="1" applyAlignment="1">
      <alignment horizontal="right"/>
    </xf>
    <xf numFmtId="0" fontId="3" fillId="0" borderId="2" xfId="3" applyFont="1" applyBorder="1" applyAlignment="1"/>
    <xf numFmtId="0" fontId="5" fillId="0" borderId="2" xfId="3" applyFont="1" applyBorder="1" applyAlignment="1">
      <alignment horizontal="center"/>
    </xf>
    <xf numFmtId="170" fontId="3" fillId="0" borderId="2" xfId="4" applyNumberFormat="1" applyFont="1" applyBorder="1" applyAlignment="1">
      <alignment horizontal="right"/>
    </xf>
    <xf numFmtId="37" fontId="3" fillId="0" borderId="2" xfId="4" applyNumberFormat="1" applyFont="1" applyBorder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7" fontId="4" fillId="3" borderId="0" xfId="1" applyNumberFormat="1" applyFont="1" applyFill="1"/>
    <xf numFmtId="3" fontId="4" fillId="3" borderId="0" xfId="1" applyNumberFormat="1" applyFont="1" applyFill="1"/>
    <xf numFmtId="0" fontId="4" fillId="3" borderId="1" xfId="0" applyFont="1" applyFill="1" applyBorder="1"/>
    <xf numFmtId="0" fontId="6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/>
    </xf>
    <xf numFmtId="0" fontId="6" fillId="3" borderId="0" xfId="0" applyFont="1" applyFill="1"/>
    <xf numFmtId="0" fontId="9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" fontId="2" fillId="2" borderId="0" xfId="0" quotePrefix="1" applyNumberFormat="1" applyFont="1" applyFill="1" applyAlignment="1">
      <alignment horizontal="center" vertical="center"/>
    </xf>
    <xf numFmtId="17" fontId="5" fillId="2" borderId="0" xfId="0" quotePrefix="1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15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0" fillId="0" borderId="0" xfId="0" applyFont="1" applyFill="1" applyAlignment="1">
      <alignment wrapText="1"/>
    </xf>
    <xf numFmtId="15" fontId="1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" fontId="4" fillId="0" borderId="0" xfId="0" applyNumberFormat="1" applyFont="1" applyFill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left" wrapText="1"/>
    </xf>
    <xf numFmtId="0" fontId="2" fillId="0" borderId="0" xfId="3" applyFont="1" applyAlignment="1">
      <alignment wrapText="1"/>
    </xf>
    <xf numFmtId="0" fontId="16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56</xdr:row>
      <xdr:rowOff>0</xdr:rowOff>
    </xdr:from>
    <xdr:to>
      <xdr:col>10</xdr:col>
      <xdr:colOff>0</xdr:colOff>
      <xdr:row>56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A6C0735-5D2A-46AB-A944-87CAD33C613B}"/>
            </a:ext>
          </a:extLst>
        </xdr:cNvPr>
        <xdr:cNvCxnSpPr/>
      </xdr:nvCxnSpPr>
      <xdr:spPr>
        <a:xfrm>
          <a:off x="13608" y="10744200"/>
          <a:ext cx="64252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190500</xdr:rowOff>
    </xdr:from>
    <xdr:to>
      <xdr:col>8</xdr:col>
      <xdr:colOff>0</xdr:colOff>
      <xdr:row>46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941D2E8-F474-43AA-962E-016E94DDD1A6}"/>
            </a:ext>
          </a:extLst>
        </xdr:cNvPr>
        <xdr:cNvCxnSpPr/>
      </xdr:nvCxnSpPr>
      <xdr:spPr>
        <a:xfrm>
          <a:off x="0" y="9963150"/>
          <a:ext cx="594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9</xdr:col>
      <xdr:colOff>0</xdr:colOff>
      <xdr:row>71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37EC347-8EED-4609-9EAC-E8906C1850F9}"/>
            </a:ext>
          </a:extLst>
        </xdr:cNvPr>
        <xdr:cNvCxnSpPr/>
      </xdr:nvCxnSpPr>
      <xdr:spPr>
        <a:xfrm>
          <a:off x="0" y="14497050"/>
          <a:ext cx="6867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190500</xdr:rowOff>
    </xdr:from>
    <xdr:to>
      <xdr:col>7</xdr:col>
      <xdr:colOff>0</xdr:colOff>
      <xdr:row>64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D7EC8BD-E804-405C-9CAB-F80FD4757060}"/>
            </a:ext>
          </a:extLst>
        </xdr:cNvPr>
        <xdr:cNvCxnSpPr/>
      </xdr:nvCxnSpPr>
      <xdr:spPr>
        <a:xfrm>
          <a:off x="0" y="13323794"/>
          <a:ext cx="83595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56"/>
  <sheetViews>
    <sheetView showGridLines="0" tabSelected="1" topLeftCell="A10" zoomScale="70" zoomScaleNormal="70" zoomScaleSheetLayoutView="70" workbookViewId="0">
      <selection activeCell="M41" sqref="M41"/>
    </sheetView>
  </sheetViews>
  <sheetFormatPr defaultColWidth="9.140625" defaultRowHeight="15.75" x14ac:dyDescent="0.25"/>
  <cols>
    <col min="1" max="1" width="1.7109375" style="2" customWidth="1"/>
    <col min="2" max="2" width="2.85546875" style="2" customWidth="1"/>
    <col min="3" max="3" width="2.28515625" style="2" customWidth="1"/>
    <col min="4" max="4" width="38.7109375" style="2" customWidth="1"/>
    <col min="5" max="5" width="1.140625" style="8" customWidth="1"/>
    <col min="6" max="6" width="11.28515625" style="9" customWidth="1"/>
    <col min="7" max="7" width="1.140625" style="8" customWidth="1"/>
    <col min="8" max="8" width="18.140625" style="8" customWidth="1"/>
    <col min="9" max="9" width="1.140625" style="8" customWidth="1"/>
    <col min="10" max="10" width="18.140625" style="8" customWidth="1"/>
    <col min="11" max="11" width="11.5703125" style="3" bestFit="1" customWidth="1"/>
    <col min="12" max="12" width="11.28515625" style="3" bestFit="1" customWidth="1"/>
    <col min="13" max="14" width="9.140625" style="4"/>
    <col min="15" max="16384" width="9.140625" style="2"/>
  </cols>
  <sheetData>
    <row r="1" spans="1:14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4" x14ac:dyDescent="0.2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4" x14ac:dyDescent="0.2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4" x14ac:dyDescent="0.25">
      <c r="A4" s="188" t="s">
        <v>3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4" x14ac:dyDescent="0.25">
      <c r="A5" s="189" t="s">
        <v>4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4" x14ac:dyDescent="0.25">
      <c r="A6" s="190" t="s">
        <v>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4" x14ac:dyDescent="0.25">
      <c r="A7" s="6"/>
      <c r="B7" s="6"/>
      <c r="C7" s="6"/>
      <c r="D7" s="6"/>
      <c r="E7" s="6"/>
      <c r="F7" s="7"/>
      <c r="G7" s="6"/>
      <c r="H7" s="6"/>
      <c r="I7" s="6"/>
      <c r="J7" s="6"/>
    </row>
    <row r="8" spans="1:14" x14ac:dyDescent="0.25">
      <c r="J8" s="10"/>
    </row>
    <row r="9" spans="1:14" x14ac:dyDescent="0.25">
      <c r="A9" s="11"/>
      <c r="B9" s="11"/>
      <c r="C9" s="11"/>
      <c r="D9" s="11"/>
      <c r="E9" s="12"/>
      <c r="F9" s="13" t="s">
        <v>6</v>
      </c>
      <c r="G9" s="12"/>
      <c r="H9" s="12">
        <v>2021</v>
      </c>
      <c r="I9" s="12"/>
      <c r="J9" s="12">
        <v>2020</v>
      </c>
      <c r="K9" s="1"/>
      <c r="L9" s="1"/>
      <c r="M9" s="2"/>
      <c r="N9" s="2"/>
    </row>
    <row r="10" spans="1:14" x14ac:dyDescent="0.25">
      <c r="A10" s="180" t="s">
        <v>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"/>
      <c r="L10" s="1"/>
      <c r="M10" s="2"/>
      <c r="N10" s="2"/>
    </row>
    <row r="11" spans="1:14" x14ac:dyDescent="0.25">
      <c r="B11" s="14" t="s">
        <v>8</v>
      </c>
      <c r="E11" s="2"/>
      <c r="G11" s="2"/>
      <c r="H11" s="2"/>
      <c r="I11" s="2"/>
      <c r="J11" s="2"/>
      <c r="K11" s="1"/>
      <c r="L11" s="1"/>
      <c r="M11" s="2"/>
      <c r="N11" s="2"/>
    </row>
    <row r="12" spans="1:14" x14ac:dyDescent="0.25">
      <c r="A12" s="166"/>
      <c r="B12" s="166"/>
      <c r="C12" s="166" t="s">
        <v>9</v>
      </c>
      <c r="D12" s="166"/>
      <c r="E12" s="167"/>
      <c r="F12" s="168">
        <v>4</v>
      </c>
      <c r="G12" s="167"/>
      <c r="H12" s="169">
        <v>531731</v>
      </c>
      <c r="I12" s="167"/>
      <c r="J12" s="169">
        <v>619400</v>
      </c>
      <c r="K12" s="1"/>
      <c r="L12" s="1"/>
      <c r="M12" s="2"/>
      <c r="N12" s="2"/>
    </row>
    <row r="13" spans="1:14" x14ac:dyDescent="0.25">
      <c r="A13" s="166"/>
      <c r="B13" s="166"/>
      <c r="C13" s="166" t="s">
        <v>10</v>
      </c>
      <c r="D13" s="166"/>
      <c r="E13" s="167"/>
      <c r="F13" s="168">
        <v>5</v>
      </c>
      <c r="G13" s="167"/>
      <c r="H13" s="170">
        <v>2453916</v>
      </c>
      <c r="I13" s="170"/>
      <c r="J13" s="170">
        <v>1121962</v>
      </c>
      <c r="K13" s="1"/>
      <c r="L13" s="1"/>
      <c r="M13" s="2"/>
      <c r="N13" s="2"/>
    </row>
    <row r="14" spans="1:14" x14ac:dyDescent="0.25">
      <c r="A14" s="166"/>
      <c r="B14" s="166"/>
      <c r="C14" s="166" t="s">
        <v>11</v>
      </c>
      <c r="D14" s="166"/>
      <c r="E14" s="170"/>
      <c r="F14" s="168">
        <v>6</v>
      </c>
      <c r="G14" s="170"/>
      <c r="H14" s="170">
        <v>781643</v>
      </c>
      <c r="I14" s="170"/>
      <c r="J14" s="170">
        <v>1302029</v>
      </c>
      <c r="K14" s="1"/>
      <c r="L14" s="1"/>
      <c r="M14" s="2"/>
      <c r="N14" s="2"/>
    </row>
    <row r="15" spans="1:14" x14ac:dyDescent="0.25">
      <c r="A15" s="166"/>
      <c r="B15" s="166"/>
      <c r="C15" s="166" t="s">
        <v>12</v>
      </c>
      <c r="D15" s="166"/>
      <c r="E15" s="170"/>
      <c r="F15" s="168">
        <v>7</v>
      </c>
      <c r="G15" s="170"/>
      <c r="H15" s="170">
        <v>33956</v>
      </c>
      <c r="I15" s="170"/>
      <c r="J15" s="170">
        <v>94058</v>
      </c>
      <c r="K15" s="1"/>
      <c r="L15" s="1"/>
      <c r="M15" s="2"/>
      <c r="N15" s="2"/>
    </row>
    <row r="16" spans="1:14" x14ac:dyDescent="0.25">
      <c r="A16" s="166"/>
      <c r="B16" s="166"/>
      <c r="C16" s="166" t="s">
        <v>13</v>
      </c>
      <c r="D16" s="166"/>
      <c r="E16" s="170"/>
      <c r="F16" s="168">
        <v>11</v>
      </c>
      <c r="G16" s="170"/>
      <c r="H16" s="170">
        <v>1385682</v>
      </c>
      <c r="I16" s="170"/>
      <c r="J16" s="170">
        <v>1169984</v>
      </c>
      <c r="K16" s="17"/>
      <c r="L16" s="1"/>
      <c r="M16" s="2"/>
      <c r="N16" s="2"/>
    </row>
    <row r="17" spans="1:14" x14ac:dyDescent="0.25">
      <c r="A17" s="171"/>
      <c r="B17" s="171"/>
      <c r="C17" s="171"/>
      <c r="D17" s="172" t="s">
        <v>14</v>
      </c>
      <c r="E17" s="23"/>
      <c r="F17" s="173"/>
      <c r="G17" s="23"/>
      <c r="H17" s="27">
        <f>SUM(H12:H16)</f>
        <v>5186928</v>
      </c>
      <c r="I17" s="23"/>
      <c r="J17" s="27">
        <f>SUM(J12:J16)</f>
        <v>4307433</v>
      </c>
      <c r="K17" s="1"/>
      <c r="L17" s="1"/>
      <c r="M17" s="2"/>
      <c r="N17" s="2"/>
    </row>
    <row r="18" spans="1:14" ht="6.75" customHeight="1" x14ac:dyDescent="0.25">
      <c r="A18" s="166"/>
      <c r="B18" s="166"/>
      <c r="C18" s="166"/>
      <c r="D18" s="166"/>
      <c r="E18" s="166"/>
      <c r="F18" s="174"/>
      <c r="G18" s="166"/>
      <c r="H18" s="166"/>
      <c r="I18" s="166"/>
      <c r="J18" s="166"/>
      <c r="K18" s="1"/>
      <c r="L18" s="1"/>
      <c r="M18" s="2"/>
      <c r="N18" s="2"/>
    </row>
    <row r="19" spans="1:14" ht="11.25" customHeight="1" x14ac:dyDescent="0.25">
      <c r="A19" s="166"/>
      <c r="B19" s="175" t="s">
        <v>15</v>
      </c>
      <c r="C19" s="176"/>
      <c r="D19" s="176"/>
      <c r="E19" s="166"/>
      <c r="F19" s="174"/>
      <c r="G19" s="166"/>
      <c r="H19" s="166"/>
      <c r="I19" s="166"/>
      <c r="J19" s="166"/>
      <c r="K19" s="1"/>
      <c r="L19" s="1"/>
      <c r="M19" s="2"/>
      <c r="N19" s="2"/>
    </row>
    <row r="20" spans="1:14" x14ac:dyDescent="0.25">
      <c r="A20" s="166"/>
      <c r="B20" s="175"/>
      <c r="C20" s="176" t="s">
        <v>16</v>
      </c>
      <c r="D20" s="176"/>
      <c r="E20" s="170"/>
      <c r="F20" s="168">
        <v>6</v>
      </c>
      <c r="G20" s="170"/>
      <c r="H20" s="170">
        <v>242828</v>
      </c>
      <c r="I20" s="170"/>
      <c r="J20" s="170">
        <v>184263</v>
      </c>
      <c r="K20" s="1"/>
      <c r="L20" s="1"/>
      <c r="M20" s="2"/>
      <c r="N20" s="2"/>
    </row>
    <row r="21" spans="1:14" x14ac:dyDescent="0.25">
      <c r="A21" s="166"/>
      <c r="B21" s="176"/>
      <c r="C21" s="176" t="s">
        <v>17</v>
      </c>
      <c r="D21" s="176"/>
      <c r="E21" s="170"/>
      <c r="F21" s="168">
        <v>5</v>
      </c>
      <c r="G21" s="170"/>
      <c r="H21" s="170">
        <v>1011147</v>
      </c>
      <c r="I21" s="170"/>
      <c r="J21" s="170">
        <v>1442082</v>
      </c>
      <c r="K21" s="1"/>
      <c r="L21" s="1"/>
      <c r="M21" s="2"/>
      <c r="N21" s="2"/>
    </row>
    <row r="22" spans="1:14" x14ac:dyDescent="0.25">
      <c r="A22" s="166"/>
      <c r="B22" s="176"/>
      <c r="C22" s="176" t="s">
        <v>18</v>
      </c>
      <c r="D22" s="176"/>
      <c r="E22" s="170"/>
      <c r="F22" s="168">
        <v>9</v>
      </c>
      <c r="G22" s="170"/>
      <c r="H22" s="170">
        <v>5746454</v>
      </c>
      <c r="I22" s="170"/>
      <c r="J22" s="170">
        <v>5449402</v>
      </c>
      <c r="K22" s="1"/>
      <c r="L22" s="1"/>
      <c r="M22" s="2"/>
      <c r="N22" s="2"/>
    </row>
    <row r="23" spans="1:14" hidden="1" x14ac:dyDescent="0.25">
      <c r="A23" s="166"/>
      <c r="B23" s="176"/>
      <c r="C23" s="176" t="s">
        <v>19</v>
      </c>
      <c r="D23" s="176"/>
      <c r="E23" s="170"/>
      <c r="F23" s="168"/>
      <c r="G23" s="170"/>
      <c r="H23" s="170">
        <f>1483181-1483181</f>
        <v>0</v>
      </c>
      <c r="I23" s="170"/>
      <c r="J23" s="170">
        <f>1120241-1120241</f>
        <v>0</v>
      </c>
      <c r="K23" s="1"/>
      <c r="L23" s="1"/>
      <c r="M23" s="2"/>
      <c r="N23" s="2"/>
    </row>
    <row r="24" spans="1:14" x14ac:dyDescent="0.25">
      <c r="A24" s="166"/>
      <c r="B24" s="176"/>
      <c r="C24" s="176" t="s">
        <v>20</v>
      </c>
      <c r="D24" s="176"/>
      <c r="E24" s="170"/>
      <c r="F24" s="168">
        <v>8</v>
      </c>
      <c r="G24" s="170"/>
      <c r="H24" s="170">
        <v>18637524</v>
      </c>
      <c r="I24" s="170"/>
      <c r="J24" s="170">
        <v>18760864</v>
      </c>
      <c r="K24" s="1"/>
      <c r="L24" s="1"/>
      <c r="M24" s="2"/>
      <c r="N24" s="2"/>
    </row>
    <row r="25" spans="1:14" x14ac:dyDescent="0.25">
      <c r="A25" s="166"/>
      <c r="B25" s="176"/>
      <c r="C25" s="176" t="s">
        <v>21</v>
      </c>
      <c r="D25" s="176"/>
      <c r="E25" s="170"/>
      <c r="F25" s="168">
        <v>10</v>
      </c>
      <c r="G25" s="170"/>
      <c r="H25" s="170">
        <v>8411</v>
      </c>
      <c r="I25" s="170"/>
      <c r="J25" s="170">
        <v>0</v>
      </c>
      <c r="K25" s="1"/>
      <c r="L25" s="1"/>
      <c r="M25" s="2"/>
      <c r="N25" s="2"/>
    </row>
    <row r="26" spans="1:14" x14ac:dyDescent="0.25">
      <c r="A26" s="166"/>
      <c r="B26" s="176"/>
      <c r="C26" s="176" t="s">
        <v>22</v>
      </c>
      <c r="D26" s="176"/>
      <c r="E26" s="170"/>
      <c r="F26" s="168">
        <v>11</v>
      </c>
      <c r="G26" s="170"/>
      <c r="H26" s="170">
        <v>4831746</v>
      </c>
      <c r="I26" s="170"/>
      <c r="J26" s="170">
        <v>5397301</v>
      </c>
      <c r="K26" s="1"/>
      <c r="L26" s="1"/>
      <c r="M26" s="2"/>
      <c r="N26" s="2"/>
    </row>
    <row r="27" spans="1:14" s="14" customFormat="1" x14ac:dyDescent="0.25">
      <c r="A27" s="172"/>
      <c r="B27" s="172"/>
      <c r="C27" s="172"/>
      <c r="D27" s="172" t="s">
        <v>23</v>
      </c>
      <c r="E27" s="23"/>
      <c r="F27" s="177"/>
      <c r="G27" s="23"/>
      <c r="H27" s="25">
        <f>SUM(H20:H26)</f>
        <v>30478110</v>
      </c>
      <c r="I27" s="23"/>
      <c r="J27" s="25">
        <f>SUM(J20:J26)</f>
        <v>31233912</v>
      </c>
      <c r="K27" s="26"/>
      <c r="L27" s="26"/>
    </row>
    <row r="28" spans="1:14" s="14" customFormat="1" x14ac:dyDescent="0.25">
      <c r="A28" s="172"/>
      <c r="B28" s="172"/>
      <c r="C28" s="172"/>
      <c r="D28" s="172" t="s">
        <v>24</v>
      </c>
      <c r="E28" s="23"/>
      <c r="F28" s="177"/>
      <c r="G28" s="23"/>
      <c r="H28" s="27">
        <f>H17+H27</f>
        <v>35665038</v>
      </c>
      <c r="I28" s="23"/>
      <c r="J28" s="27">
        <f>J17+J27</f>
        <v>35541345</v>
      </c>
      <c r="K28" s="26"/>
      <c r="L28" s="26"/>
    </row>
    <row r="29" spans="1:14" x14ac:dyDescent="0.25">
      <c r="A29" s="166"/>
      <c r="B29" s="166"/>
      <c r="C29" s="166"/>
      <c r="D29" s="166"/>
      <c r="E29" s="166"/>
      <c r="F29" s="174"/>
      <c r="G29" s="166"/>
      <c r="H29" s="166"/>
      <c r="I29" s="166"/>
      <c r="J29" s="166"/>
      <c r="K29" s="28"/>
      <c r="L29" s="28"/>
      <c r="M29" s="2"/>
      <c r="N29" s="2"/>
    </row>
    <row r="30" spans="1:14" x14ac:dyDescent="0.25">
      <c r="A30" s="181" t="s">
        <v>25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8"/>
      <c r="L30" s="28"/>
      <c r="M30" s="2"/>
      <c r="N30" s="2"/>
    </row>
    <row r="31" spans="1:14" x14ac:dyDescent="0.25">
      <c r="A31" s="166"/>
      <c r="B31" s="178" t="s">
        <v>26</v>
      </c>
      <c r="C31" s="166"/>
      <c r="D31" s="166"/>
      <c r="E31" s="166"/>
      <c r="F31" s="174"/>
      <c r="G31" s="166"/>
      <c r="H31" s="166"/>
      <c r="I31" s="166"/>
      <c r="J31" s="166"/>
      <c r="K31" s="29"/>
      <c r="L31" s="29"/>
      <c r="M31" s="2"/>
      <c r="N31" s="2"/>
    </row>
    <row r="32" spans="1:14" x14ac:dyDescent="0.25">
      <c r="A32" s="166"/>
      <c r="B32" s="166"/>
      <c r="C32" s="166" t="s">
        <v>27</v>
      </c>
      <c r="D32" s="166"/>
      <c r="E32" s="167"/>
      <c r="F32" s="168">
        <v>12</v>
      </c>
      <c r="G32" s="167"/>
      <c r="H32" s="170">
        <v>621322</v>
      </c>
      <c r="I32" s="167"/>
      <c r="J32" s="170">
        <v>1275722</v>
      </c>
      <c r="K32" s="29"/>
      <c r="L32" s="29"/>
      <c r="M32" s="2"/>
      <c r="N32" s="2"/>
    </row>
    <row r="33" spans="1:14" x14ac:dyDescent="0.25">
      <c r="A33" s="166"/>
      <c r="B33" s="166"/>
      <c r="C33" s="166" t="s">
        <v>28</v>
      </c>
      <c r="D33" s="166"/>
      <c r="E33" s="170"/>
      <c r="F33" s="168">
        <v>13</v>
      </c>
      <c r="G33" s="170"/>
      <c r="H33" s="170">
        <v>690712</v>
      </c>
      <c r="I33" s="170"/>
      <c r="J33" s="170">
        <v>250996</v>
      </c>
      <c r="K33" s="28"/>
      <c r="L33" s="28"/>
      <c r="M33" s="2"/>
      <c r="N33" s="2"/>
    </row>
    <row r="34" spans="1:14" x14ac:dyDescent="0.25">
      <c r="A34" s="166"/>
      <c r="B34" s="166"/>
      <c r="C34" s="166" t="s">
        <v>29</v>
      </c>
      <c r="D34" s="166"/>
      <c r="E34" s="170"/>
      <c r="F34" s="168">
        <v>14</v>
      </c>
      <c r="G34" s="170"/>
      <c r="H34" s="170">
        <v>212069</v>
      </c>
      <c r="I34" s="170"/>
      <c r="J34" s="170">
        <v>208861</v>
      </c>
      <c r="K34" s="28"/>
      <c r="L34" s="28"/>
      <c r="M34" s="2"/>
      <c r="N34" s="2"/>
    </row>
    <row r="35" spans="1:14" x14ac:dyDescent="0.25">
      <c r="A35" s="166"/>
      <c r="B35" s="166"/>
      <c r="C35" s="166" t="s">
        <v>30</v>
      </c>
      <c r="D35" s="166"/>
      <c r="E35" s="170"/>
      <c r="F35" s="168">
        <v>15</v>
      </c>
      <c r="G35" s="170"/>
      <c r="H35" s="170">
        <v>378362</v>
      </c>
      <c r="I35" s="170"/>
      <c r="J35" s="170">
        <v>257437</v>
      </c>
      <c r="K35" s="28"/>
      <c r="L35" s="29"/>
      <c r="M35" s="2"/>
      <c r="N35" s="2"/>
    </row>
    <row r="36" spans="1:14" x14ac:dyDescent="0.25">
      <c r="A36" s="166"/>
      <c r="B36" s="166"/>
      <c r="C36" s="166" t="s">
        <v>31</v>
      </c>
      <c r="D36" s="166"/>
      <c r="E36" s="170"/>
      <c r="F36" s="168">
        <v>16</v>
      </c>
      <c r="G36" s="170"/>
      <c r="H36" s="170">
        <v>383062</v>
      </c>
      <c r="I36" s="170"/>
      <c r="J36" s="170">
        <v>357615</v>
      </c>
      <c r="K36" s="28"/>
      <c r="L36" s="28"/>
      <c r="M36" s="2"/>
      <c r="N36" s="2"/>
    </row>
    <row r="37" spans="1:14" x14ac:dyDescent="0.25">
      <c r="A37" s="166"/>
      <c r="B37" s="166"/>
      <c r="C37" s="166" t="s">
        <v>32</v>
      </c>
      <c r="D37" s="166"/>
      <c r="E37" s="170"/>
      <c r="F37" s="168">
        <v>17</v>
      </c>
      <c r="G37" s="170"/>
      <c r="H37" s="170">
        <v>248776</v>
      </c>
      <c r="I37" s="170"/>
      <c r="J37" s="170">
        <v>268316</v>
      </c>
      <c r="K37" s="28"/>
      <c r="L37" s="28"/>
      <c r="M37" s="2"/>
      <c r="N37" s="2"/>
    </row>
    <row r="38" spans="1:14" x14ac:dyDescent="0.25">
      <c r="A38" s="166"/>
      <c r="B38" s="166"/>
      <c r="C38" s="166" t="s">
        <v>33</v>
      </c>
      <c r="D38" s="166"/>
      <c r="E38" s="170"/>
      <c r="F38" s="179">
        <v>18</v>
      </c>
      <c r="G38" s="170"/>
      <c r="H38" s="170">
        <v>1136078</v>
      </c>
      <c r="I38" s="170"/>
      <c r="J38" s="170">
        <v>1001899</v>
      </c>
      <c r="K38" s="29"/>
      <c r="L38" s="28"/>
      <c r="M38" s="2"/>
      <c r="N38" s="2"/>
    </row>
    <row r="39" spans="1:14" x14ac:dyDescent="0.25">
      <c r="A39" s="171"/>
      <c r="B39" s="171"/>
      <c r="C39" s="171"/>
      <c r="D39" s="172" t="s">
        <v>34</v>
      </c>
      <c r="E39" s="23"/>
      <c r="F39" s="173"/>
      <c r="G39" s="23"/>
      <c r="H39" s="27">
        <f>SUM(H32:H38)</f>
        <v>3670381</v>
      </c>
      <c r="I39" s="23"/>
      <c r="J39" s="27">
        <f>SUM(J32:J38)</f>
        <v>3620846</v>
      </c>
      <c r="K39" s="28"/>
      <c r="L39" s="28"/>
      <c r="M39" s="2"/>
      <c r="N39" s="2"/>
    </row>
    <row r="40" spans="1:14" ht="7.5" customHeight="1" x14ac:dyDescent="0.25">
      <c r="A40" s="166"/>
      <c r="B40" s="166"/>
      <c r="C40" s="166"/>
      <c r="D40" s="166"/>
      <c r="E40" s="166"/>
      <c r="F40" s="174"/>
      <c r="G40" s="166"/>
      <c r="H40" s="166"/>
      <c r="I40" s="166"/>
      <c r="J40" s="166"/>
      <c r="K40" s="28"/>
      <c r="L40" s="28"/>
      <c r="M40" s="2"/>
      <c r="N40" s="2"/>
    </row>
    <row r="41" spans="1:14" x14ac:dyDescent="0.25">
      <c r="A41" s="166"/>
      <c r="B41" s="178" t="s">
        <v>35</v>
      </c>
      <c r="C41" s="166"/>
      <c r="D41" s="166"/>
      <c r="E41" s="166"/>
      <c r="F41" s="174"/>
      <c r="G41" s="166"/>
      <c r="H41" s="166"/>
      <c r="I41" s="166"/>
      <c r="J41" s="166"/>
      <c r="K41" s="29"/>
      <c r="L41" s="29"/>
      <c r="M41" s="33">
        <f>K41-L41</f>
        <v>0</v>
      </c>
      <c r="N41" s="2"/>
    </row>
    <row r="42" spans="1:14" x14ac:dyDescent="0.25">
      <c r="A42" s="166"/>
      <c r="B42" s="166"/>
      <c r="C42" s="166" t="s">
        <v>27</v>
      </c>
      <c r="D42" s="166"/>
      <c r="E42" s="170"/>
      <c r="F42" s="168">
        <v>12</v>
      </c>
      <c r="G42" s="170"/>
      <c r="H42" s="170">
        <v>4158441</v>
      </c>
      <c r="I42" s="170"/>
      <c r="J42" s="170">
        <v>4617825</v>
      </c>
      <c r="K42" s="28"/>
      <c r="L42" s="28"/>
      <c r="M42" s="2"/>
      <c r="N42" s="2"/>
    </row>
    <row r="43" spans="1:14" x14ac:dyDescent="0.25">
      <c r="A43" s="166"/>
      <c r="B43" s="166"/>
      <c r="C43" s="166" t="s">
        <v>30</v>
      </c>
      <c r="D43" s="166"/>
      <c r="E43" s="170"/>
      <c r="F43" s="168">
        <v>15</v>
      </c>
      <c r="G43" s="170"/>
      <c r="H43" s="170">
        <v>486774</v>
      </c>
      <c r="I43" s="170"/>
      <c r="J43" s="170">
        <v>449372</v>
      </c>
      <c r="K43" s="28"/>
      <c r="L43" s="28"/>
      <c r="M43" s="2"/>
      <c r="N43" s="2"/>
    </row>
    <row r="44" spans="1:14" x14ac:dyDescent="0.25">
      <c r="A44" s="166"/>
      <c r="B44" s="166"/>
      <c r="C44" s="166" t="s">
        <v>31</v>
      </c>
      <c r="D44" s="166"/>
      <c r="E44" s="170"/>
      <c r="F44" s="168">
        <v>16</v>
      </c>
      <c r="G44" s="170"/>
      <c r="H44" s="170">
        <v>4027534</v>
      </c>
      <c r="I44" s="170"/>
      <c r="J44" s="170">
        <v>3710563</v>
      </c>
      <c r="K44" s="28"/>
      <c r="L44" s="28"/>
      <c r="M44" s="2"/>
      <c r="N44" s="2"/>
    </row>
    <row r="45" spans="1:14" x14ac:dyDescent="0.25">
      <c r="B45" s="22"/>
      <c r="C45" s="22" t="s">
        <v>33</v>
      </c>
      <c r="D45" s="22"/>
      <c r="E45" s="16"/>
      <c r="F45" s="15">
        <v>18</v>
      </c>
      <c r="G45" s="16"/>
      <c r="H45" s="16">
        <v>1513827</v>
      </c>
      <c r="I45" s="16"/>
      <c r="J45" s="16">
        <v>0</v>
      </c>
      <c r="K45" s="28"/>
      <c r="L45" s="28"/>
      <c r="M45" s="2"/>
      <c r="N45" s="2"/>
    </row>
    <row r="46" spans="1:14" x14ac:dyDescent="0.25">
      <c r="A46" s="11"/>
      <c r="B46" s="30"/>
      <c r="C46" s="30"/>
      <c r="D46" s="31" t="s">
        <v>36</v>
      </c>
      <c r="E46" s="34"/>
      <c r="F46" s="20"/>
      <c r="G46" s="34"/>
      <c r="H46" s="34">
        <f>SUM(H42:H45)</f>
        <v>10186576</v>
      </c>
      <c r="I46" s="34"/>
      <c r="J46" s="34">
        <f>SUM(J42:J45)</f>
        <v>8777760</v>
      </c>
      <c r="K46" s="28"/>
      <c r="L46" s="28"/>
      <c r="M46" s="2"/>
      <c r="N46" s="2"/>
    </row>
    <row r="47" spans="1:14" x14ac:dyDescent="0.25">
      <c r="A47" s="11"/>
      <c r="B47" s="31"/>
      <c r="C47" s="31"/>
      <c r="D47" s="31" t="s">
        <v>37</v>
      </c>
      <c r="E47" s="19"/>
      <c r="F47" s="24"/>
      <c r="G47" s="19"/>
      <c r="H47" s="21">
        <f>H39+H46</f>
        <v>13856957</v>
      </c>
      <c r="I47" s="19"/>
      <c r="J47" s="21">
        <f>J39+J46</f>
        <v>12398606</v>
      </c>
      <c r="K47" s="1"/>
      <c r="L47" s="1"/>
      <c r="M47" s="2"/>
      <c r="N47" s="2"/>
    </row>
    <row r="48" spans="1:14" x14ac:dyDescent="0.25">
      <c r="B48" s="22"/>
      <c r="C48" s="22"/>
      <c r="D48" s="22"/>
      <c r="E48" s="22"/>
      <c r="G48" s="22"/>
      <c r="H48" s="22"/>
      <c r="I48" s="22"/>
      <c r="J48" s="22"/>
      <c r="K48" s="1"/>
      <c r="L48" s="1"/>
      <c r="M48" s="2"/>
      <c r="N48" s="2"/>
    </row>
    <row r="49" spans="1:14" x14ac:dyDescent="0.25">
      <c r="A49" s="183" t="s">
        <v>38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"/>
      <c r="L49" s="1"/>
      <c r="M49" s="2"/>
      <c r="N49" s="2"/>
    </row>
    <row r="50" spans="1:14" x14ac:dyDescent="0.25">
      <c r="B50" s="22"/>
      <c r="C50" s="22" t="s">
        <v>39</v>
      </c>
      <c r="D50" s="22"/>
      <c r="E50" s="16"/>
      <c r="F50" s="35">
        <v>19</v>
      </c>
      <c r="G50" s="16"/>
      <c r="H50" s="16">
        <v>20043566</v>
      </c>
      <c r="I50" s="16"/>
      <c r="J50" s="16">
        <v>20043566</v>
      </c>
      <c r="K50" s="1"/>
      <c r="L50" s="1"/>
      <c r="M50" s="2"/>
      <c r="N50" s="2"/>
    </row>
    <row r="51" spans="1:14" x14ac:dyDescent="0.25">
      <c r="B51" s="22"/>
      <c r="C51" s="22" t="s">
        <v>40</v>
      </c>
      <c r="D51" s="22"/>
      <c r="E51" s="16"/>
      <c r="F51" s="35">
        <v>20</v>
      </c>
      <c r="G51" s="16"/>
      <c r="H51" s="16">
        <v>31767</v>
      </c>
      <c r="I51" s="16"/>
      <c r="J51" s="16">
        <v>31767</v>
      </c>
      <c r="K51" s="1"/>
      <c r="L51" s="1"/>
      <c r="M51" s="2"/>
      <c r="N51" s="2"/>
    </row>
    <row r="52" spans="1:14" x14ac:dyDescent="0.25">
      <c r="C52" s="2" t="s">
        <v>41</v>
      </c>
      <c r="E52" s="36"/>
      <c r="F52" s="35"/>
      <c r="G52" s="36"/>
      <c r="H52" s="36">
        <v>1732748</v>
      </c>
      <c r="I52" s="36"/>
      <c r="J52" s="36">
        <v>3067406</v>
      </c>
      <c r="K52" s="1"/>
      <c r="L52" s="1"/>
      <c r="M52" s="2"/>
      <c r="N52" s="2"/>
    </row>
    <row r="53" spans="1:14" x14ac:dyDescent="0.25">
      <c r="A53" s="11"/>
      <c r="B53" s="18" t="s">
        <v>42</v>
      </c>
      <c r="C53" s="18"/>
      <c r="D53" s="18"/>
      <c r="E53" s="37"/>
      <c r="F53" s="24"/>
      <c r="G53" s="37"/>
      <c r="H53" s="38">
        <f>SUM(H50:H52)</f>
        <v>21808081</v>
      </c>
      <c r="I53" s="37"/>
      <c r="J53" s="38">
        <f>SUM(J50:J52)</f>
        <v>23142739</v>
      </c>
      <c r="K53" s="1"/>
      <c r="L53" s="1"/>
      <c r="M53" s="2"/>
      <c r="N53" s="2"/>
    </row>
    <row r="54" spans="1:14" ht="16.5" thickBot="1" x14ac:dyDescent="0.3">
      <c r="A54" s="184" t="s">
        <v>43</v>
      </c>
      <c r="B54" s="185"/>
      <c r="C54" s="185"/>
      <c r="D54" s="185"/>
      <c r="E54" s="39"/>
      <c r="F54" s="40"/>
      <c r="G54" s="39"/>
      <c r="H54" s="41">
        <f>H47+H53</f>
        <v>35665038</v>
      </c>
      <c r="I54" s="39"/>
      <c r="J54" s="41">
        <f>J47+J53</f>
        <v>35541345</v>
      </c>
      <c r="K54" s="1"/>
      <c r="L54" s="1"/>
      <c r="M54" s="2"/>
      <c r="N54" s="2"/>
    </row>
    <row r="55" spans="1:14" ht="16.5" thickTop="1" x14ac:dyDescent="0.25">
      <c r="B55" s="14"/>
      <c r="C55" s="14"/>
      <c r="D55" s="14"/>
      <c r="E55" s="42"/>
      <c r="F55" s="43"/>
      <c r="G55" s="42"/>
      <c r="H55" s="44"/>
      <c r="I55" s="42"/>
      <c r="J55" s="44"/>
      <c r="K55" s="1"/>
      <c r="L55" s="1"/>
      <c r="M55" s="2"/>
      <c r="N55" s="2"/>
    </row>
    <row r="56" spans="1:14" x14ac:dyDescent="0.25">
      <c r="B56" s="14"/>
      <c r="C56" s="14"/>
      <c r="D56" s="14"/>
      <c r="E56" s="10"/>
      <c r="F56" s="43"/>
      <c r="G56" s="10"/>
      <c r="H56" s="45"/>
      <c r="I56" s="10"/>
      <c r="J56" s="45"/>
      <c r="K56" s="1"/>
      <c r="L56" s="1"/>
      <c r="M56" s="2"/>
      <c r="N56" s="2"/>
    </row>
  </sheetData>
  <mergeCells count="10">
    <mergeCell ref="A10:J10"/>
    <mergeCell ref="A30:J30"/>
    <mergeCell ref="A49:J49"/>
    <mergeCell ref="A54:D54"/>
    <mergeCell ref="A1:J1"/>
    <mergeCell ref="A2:J2"/>
    <mergeCell ref="A3:J3"/>
    <mergeCell ref="A4:J4"/>
    <mergeCell ref="A5:J5"/>
    <mergeCell ref="A6:J6"/>
  </mergeCells>
  <pageMargins left="1.4960629921259843" right="0.98425196850393704" top="0.98425196850393704" bottom="0.98425196850393704" header="0.51181102362204722" footer="0.78740157480314965"/>
  <pageSetup scale="79" orientation="portrait" r:id="rId1"/>
  <headerFooter scaleWithDoc="0">
    <oddFooter>&amp;L&amp;"Times New Roman,Italic"&amp;12This statement should be read in conjunction with the accompanying notes.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43"/>
  <sheetViews>
    <sheetView showGridLines="0" view="pageBreakPreview" topLeftCell="A10" zoomScaleNormal="87" zoomScaleSheetLayoutView="100" workbookViewId="0">
      <selection activeCell="E27" sqref="E27"/>
    </sheetView>
  </sheetViews>
  <sheetFormatPr defaultColWidth="9.140625" defaultRowHeight="15.75" x14ac:dyDescent="0.25"/>
  <cols>
    <col min="1" max="1" width="3.5703125" style="22" customWidth="1"/>
    <col min="2" max="2" width="3.85546875" style="22" customWidth="1"/>
    <col min="3" max="3" width="40.28515625" style="22" customWidth="1"/>
    <col min="4" max="4" width="10.140625" style="70" customWidth="1"/>
    <col min="5" max="5" width="13.140625" style="22" customWidth="1"/>
    <col min="6" max="6" width="2" style="22" customWidth="1"/>
    <col min="7" max="7" width="14.140625" style="22" customWidth="1"/>
    <col min="8" max="8" width="2" style="22" customWidth="1"/>
    <col min="9" max="9" width="15.7109375" style="63" customWidth="1"/>
    <col min="10" max="11" width="9.140625" style="22"/>
    <col min="12" max="12" width="10.28515625" style="22" bestFit="1" customWidth="1"/>
    <col min="13" max="13" width="13.28515625" style="22" bestFit="1" customWidth="1"/>
    <col min="14" max="16384" width="9.140625" style="22"/>
  </cols>
  <sheetData>
    <row r="1" spans="1:14" x14ac:dyDescent="0.25">
      <c r="A1" s="198" t="s">
        <v>0</v>
      </c>
      <c r="B1" s="198"/>
      <c r="C1" s="198"/>
      <c r="D1" s="198"/>
      <c r="E1" s="198"/>
      <c r="F1" s="198"/>
      <c r="G1" s="198"/>
      <c r="H1" s="62"/>
    </row>
    <row r="2" spans="1:14" x14ac:dyDescent="0.25">
      <c r="A2" s="199" t="s">
        <v>89</v>
      </c>
      <c r="B2" s="199"/>
      <c r="C2" s="199"/>
      <c r="D2" s="199"/>
      <c r="E2" s="199"/>
      <c r="F2" s="199"/>
      <c r="G2" s="199"/>
      <c r="H2" s="64"/>
    </row>
    <row r="3" spans="1:14" x14ac:dyDescent="0.25">
      <c r="A3" s="198" t="s">
        <v>2</v>
      </c>
      <c r="B3" s="198"/>
      <c r="C3" s="198"/>
      <c r="D3" s="198"/>
      <c r="E3" s="198"/>
      <c r="F3" s="198"/>
      <c r="G3" s="198"/>
      <c r="H3" s="62"/>
    </row>
    <row r="4" spans="1:14" x14ac:dyDescent="0.25">
      <c r="A4" s="200" t="s">
        <v>45</v>
      </c>
      <c r="B4" s="200"/>
      <c r="C4" s="200"/>
      <c r="D4" s="200"/>
      <c r="E4" s="200"/>
      <c r="F4" s="200"/>
      <c r="G4" s="200"/>
      <c r="H4" s="65"/>
    </row>
    <row r="5" spans="1:14" x14ac:dyDescent="0.25">
      <c r="A5" s="189" t="s">
        <v>4</v>
      </c>
      <c r="B5" s="189"/>
      <c r="C5" s="189"/>
      <c r="D5" s="189"/>
      <c r="E5" s="189"/>
      <c r="F5" s="189"/>
      <c r="G5" s="189"/>
      <c r="H5" s="66"/>
      <c r="I5" s="67"/>
      <c r="J5" s="5"/>
    </row>
    <row r="6" spans="1:14" x14ac:dyDescent="0.25">
      <c r="A6" s="197" t="s">
        <v>5</v>
      </c>
      <c r="B6" s="197"/>
      <c r="C6" s="197"/>
      <c r="D6" s="197"/>
      <c r="E6" s="197"/>
      <c r="F6" s="197"/>
      <c r="G6" s="197"/>
      <c r="H6" s="68"/>
    </row>
    <row r="7" spans="1:14" x14ac:dyDescent="0.25">
      <c r="A7" s="191"/>
      <c r="B7" s="191"/>
      <c r="C7" s="191"/>
      <c r="D7" s="191"/>
      <c r="E7" s="191"/>
      <c r="F7" s="191"/>
      <c r="G7" s="191"/>
      <c r="H7" s="69"/>
    </row>
    <row r="8" spans="1:14" x14ac:dyDescent="0.25">
      <c r="G8" s="71"/>
    </row>
    <row r="9" spans="1:14" x14ac:dyDescent="0.25">
      <c r="A9" s="30"/>
      <c r="B9" s="30"/>
      <c r="C9" s="30"/>
      <c r="D9" s="72" t="s">
        <v>6</v>
      </c>
      <c r="E9" s="73">
        <v>2021</v>
      </c>
      <c r="F9" s="73"/>
      <c r="G9" s="73">
        <v>2020</v>
      </c>
      <c r="H9" s="73"/>
    </row>
    <row r="11" spans="1:14" x14ac:dyDescent="0.25">
      <c r="A11" s="74" t="s">
        <v>90</v>
      </c>
      <c r="B11" s="74"/>
      <c r="C11" s="74"/>
      <c r="I11" s="9"/>
      <c r="J11" s="9"/>
      <c r="K11" s="54"/>
      <c r="L11" s="54"/>
      <c r="M11" s="54"/>
      <c r="N11" s="54"/>
    </row>
    <row r="12" spans="1:14" x14ac:dyDescent="0.25">
      <c r="B12" s="75" t="s">
        <v>91</v>
      </c>
      <c r="C12" s="75"/>
      <c r="D12" s="76">
        <v>21</v>
      </c>
      <c r="E12" s="77">
        <v>3682303</v>
      </c>
      <c r="F12" s="77"/>
      <c r="G12" s="77">
        <v>3432271</v>
      </c>
      <c r="H12" s="77"/>
      <c r="I12" s="78"/>
      <c r="K12" s="9"/>
      <c r="M12" s="79"/>
    </row>
    <row r="13" spans="1:14" x14ac:dyDescent="0.25">
      <c r="B13" s="80" t="s">
        <v>92</v>
      </c>
      <c r="C13" s="75"/>
      <c r="D13" s="76">
        <v>22</v>
      </c>
      <c r="E13" s="81">
        <v>120</v>
      </c>
      <c r="F13" s="77"/>
      <c r="G13" s="81">
        <v>0</v>
      </c>
      <c r="H13" s="77"/>
      <c r="I13" s="78"/>
      <c r="K13" s="9"/>
      <c r="M13" s="79"/>
    </row>
    <row r="14" spans="1:14" x14ac:dyDescent="0.25">
      <c r="B14" s="75" t="s">
        <v>93</v>
      </c>
      <c r="C14" s="75"/>
      <c r="D14" s="76">
        <v>23</v>
      </c>
      <c r="E14" s="81">
        <v>1070551</v>
      </c>
      <c r="F14" s="77"/>
      <c r="G14" s="81">
        <v>356490</v>
      </c>
      <c r="H14" s="77"/>
      <c r="I14" s="78"/>
      <c r="K14" s="9"/>
      <c r="M14" s="79"/>
    </row>
    <row r="15" spans="1:14" x14ac:dyDescent="0.25">
      <c r="A15" s="192" t="s">
        <v>94</v>
      </c>
      <c r="B15" s="192"/>
      <c r="C15" s="192"/>
      <c r="D15" s="82"/>
      <c r="E15" s="83">
        <f>SUM(E12:E14)</f>
        <v>4752974</v>
      </c>
      <c r="F15" s="83"/>
      <c r="G15" s="83">
        <f>SUM(G12:G14)</f>
        <v>3788761</v>
      </c>
      <c r="H15" s="83"/>
      <c r="I15" s="78"/>
      <c r="K15" s="84"/>
      <c r="M15" s="85"/>
    </row>
    <row r="16" spans="1:14" x14ac:dyDescent="0.25">
      <c r="B16" s="75"/>
      <c r="C16" s="75"/>
      <c r="D16" s="86"/>
      <c r="E16" s="87"/>
      <c r="F16" s="87"/>
      <c r="G16" s="87"/>
      <c r="H16" s="87"/>
      <c r="I16" s="78"/>
      <c r="K16" s="85"/>
      <c r="M16" s="85"/>
    </row>
    <row r="17" spans="1:13" x14ac:dyDescent="0.25">
      <c r="A17" s="88" t="s">
        <v>95</v>
      </c>
      <c r="D17" s="86"/>
      <c r="E17" s="89"/>
      <c r="F17" s="89"/>
      <c r="G17" s="89"/>
      <c r="H17" s="89"/>
      <c r="I17" s="78"/>
      <c r="K17" s="84"/>
      <c r="M17" s="84"/>
    </row>
    <row r="18" spans="1:13" x14ac:dyDescent="0.25">
      <c r="B18" s="90" t="s">
        <v>96</v>
      </c>
      <c r="C18" s="90"/>
      <c r="D18" s="76">
        <v>24</v>
      </c>
      <c r="E18" s="81">
        <v>1000145</v>
      </c>
      <c r="F18" s="81"/>
      <c r="G18" s="81">
        <v>979717</v>
      </c>
      <c r="H18" s="81"/>
      <c r="I18" s="78"/>
      <c r="K18" s="9"/>
      <c r="M18" s="79"/>
    </row>
    <row r="19" spans="1:13" x14ac:dyDescent="0.25">
      <c r="B19" s="90" t="s">
        <v>97</v>
      </c>
      <c r="C19" s="90"/>
      <c r="D19" s="76">
        <v>25</v>
      </c>
      <c r="E19" s="81">
        <v>531437</v>
      </c>
      <c r="F19" s="81"/>
      <c r="G19" s="81">
        <v>463972</v>
      </c>
      <c r="H19" s="81"/>
      <c r="I19" s="78"/>
      <c r="K19" s="9"/>
      <c r="M19" s="79"/>
    </row>
    <row r="20" spans="1:13" x14ac:dyDescent="0.25">
      <c r="B20" s="90" t="s">
        <v>98</v>
      </c>
      <c r="C20" s="90"/>
      <c r="D20" s="76">
        <v>26</v>
      </c>
      <c r="E20" s="81">
        <v>89313</v>
      </c>
      <c r="F20" s="81"/>
      <c r="G20" s="81">
        <v>108318</v>
      </c>
      <c r="H20" s="81"/>
      <c r="I20" s="78"/>
      <c r="K20" s="9"/>
      <c r="M20" s="79"/>
    </row>
    <row r="21" spans="1:13" x14ac:dyDescent="0.25">
      <c r="B21" s="90" t="s">
        <v>99</v>
      </c>
      <c r="C21" s="90"/>
      <c r="D21" s="15">
        <v>27</v>
      </c>
      <c r="E21" s="91">
        <v>1370843</v>
      </c>
      <c r="F21" s="91"/>
      <c r="G21" s="91">
        <v>1143173</v>
      </c>
      <c r="H21" s="91"/>
      <c r="I21" s="78"/>
      <c r="J21" s="92"/>
      <c r="K21" s="93"/>
      <c r="M21" s="94"/>
    </row>
    <row r="22" spans="1:13" x14ac:dyDescent="0.25">
      <c r="A22" s="192" t="s">
        <v>100</v>
      </c>
      <c r="B22" s="193"/>
      <c r="C22" s="193"/>
      <c r="D22" s="95"/>
      <c r="E22" s="83">
        <f>SUM(E18:E21)</f>
        <v>2991738</v>
      </c>
      <c r="F22" s="83"/>
      <c r="G22" s="83">
        <f>SUM(G18:G21)</f>
        <v>2695180</v>
      </c>
      <c r="H22" s="83"/>
      <c r="I22" s="78"/>
      <c r="J22" s="9"/>
      <c r="K22" s="84"/>
      <c r="M22" s="85"/>
    </row>
    <row r="23" spans="1:13" x14ac:dyDescent="0.25">
      <c r="A23" s="32" t="s">
        <v>101</v>
      </c>
      <c r="B23" s="96"/>
      <c r="C23" s="96"/>
      <c r="D23" s="97"/>
      <c r="E23" s="87">
        <f>E15-E22</f>
        <v>1761236</v>
      </c>
      <c r="F23" s="87"/>
      <c r="G23" s="87">
        <f>G15-G22</f>
        <v>1093581</v>
      </c>
      <c r="H23" s="87"/>
      <c r="I23" s="43"/>
      <c r="J23" s="43"/>
      <c r="K23" s="85"/>
      <c r="M23" s="85"/>
    </row>
    <row r="24" spans="1:13" x14ac:dyDescent="0.25">
      <c r="A24" s="32" t="s">
        <v>102</v>
      </c>
      <c r="B24" s="98"/>
      <c r="C24" s="98"/>
      <c r="D24" s="15">
        <v>28</v>
      </c>
      <c r="E24" s="99">
        <v>105805</v>
      </c>
      <c r="F24" s="99"/>
      <c r="G24" s="99">
        <v>93730</v>
      </c>
      <c r="H24" s="99"/>
      <c r="I24" s="9"/>
      <c r="J24" s="9"/>
      <c r="K24" s="84"/>
      <c r="M24" s="100"/>
    </row>
    <row r="25" spans="1:13" x14ac:dyDescent="0.25">
      <c r="A25" s="101" t="s">
        <v>103</v>
      </c>
      <c r="B25" s="102"/>
      <c r="C25" s="102"/>
      <c r="D25" s="103"/>
      <c r="E25" s="104">
        <f>E23-E24</f>
        <v>1655431</v>
      </c>
      <c r="F25" s="104"/>
      <c r="G25" s="104">
        <f>G23-G24</f>
        <v>999851</v>
      </c>
      <c r="H25" s="104"/>
      <c r="I25" s="9"/>
      <c r="J25" s="9"/>
      <c r="K25" s="85"/>
      <c r="M25" s="85"/>
    </row>
    <row r="26" spans="1:13" ht="34.5" customHeight="1" x14ac:dyDescent="0.25">
      <c r="A26" s="194" t="s">
        <v>104</v>
      </c>
      <c r="B26" s="195"/>
      <c r="C26" s="195"/>
      <c r="D26" s="105"/>
      <c r="E26" s="106">
        <v>189045</v>
      </c>
      <c r="F26" s="106"/>
      <c r="G26" s="106">
        <v>938376</v>
      </c>
      <c r="H26" s="106"/>
      <c r="I26" s="78"/>
      <c r="J26" s="9"/>
      <c r="K26" s="107"/>
      <c r="M26" s="100"/>
    </row>
    <row r="27" spans="1:13" x14ac:dyDescent="0.25">
      <c r="A27" s="32" t="s">
        <v>105</v>
      </c>
      <c r="B27" s="108"/>
      <c r="C27" s="108"/>
      <c r="D27" s="108"/>
      <c r="E27" s="87">
        <f>E25+E26</f>
        <v>1844476</v>
      </c>
      <c r="F27" s="87"/>
      <c r="G27" s="87">
        <f>G25+G26</f>
        <v>1938227</v>
      </c>
      <c r="H27" s="87"/>
      <c r="I27" s="43"/>
      <c r="J27" s="43"/>
      <c r="K27" s="85"/>
      <c r="M27" s="85"/>
    </row>
    <row r="28" spans="1:13" x14ac:dyDescent="0.25">
      <c r="A28" s="32" t="s">
        <v>106</v>
      </c>
      <c r="B28" s="109"/>
      <c r="C28" s="109"/>
      <c r="D28" s="109"/>
      <c r="E28" s="87">
        <v>0</v>
      </c>
      <c r="F28" s="110"/>
      <c r="G28" s="87">
        <v>0</v>
      </c>
      <c r="H28" s="110"/>
      <c r="I28" s="85"/>
      <c r="J28" s="111"/>
      <c r="K28" s="107"/>
      <c r="M28" s="85"/>
    </row>
    <row r="29" spans="1:13" ht="16.5" thickBot="1" x14ac:dyDescent="0.3">
      <c r="A29" s="112" t="s">
        <v>107</v>
      </c>
      <c r="B29" s="113"/>
      <c r="C29" s="113"/>
      <c r="D29" s="113"/>
      <c r="E29" s="114">
        <f>E27+E28</f>
        <v>1844476</v>
      </c>
      <c r="F29" s="114"/>
      <c r="G29" s="114">
        <f>G27+G28</f>
        <v>1938227</v>
      </c>
      <c r="H29" s="114"/>
      <c r="I29" s="85"/>
      <c r="J29" s="85"/>
      <c r="K29" s="115"/>
      <c r="M29" s="85"/>
    </row>
    <row r="30" spans="1:13" ht="16.5" thickTop="1" x14ac:dyDescent="0.25">
      <c r="A30" s="116"/>
      <c r="B30" s="117"/>
      <c r="C30" s="117"/>
      <c r="D30" s="118"/>
      <c r="E30" s="119"/>
      <c r="F30" s="119"/>
      <c r="G30" s="119"/>
      <c r="H30" s="119"/>
      <c r="J30" s="120"/>
    </row>
    <row r="31" spans="1:13" x14ac:dyDescent="0.25">
      <c r="A31" s="116"/>
      <c r="B31" s="117"/>
      <c r="C31" s="117"/>
      <c r="D31" s="118"/>
      <c r="E31" s="119"/>
      <c r="F31" s="119"/>
      <c r="G31" s="119"/>
      <c r="H31" s="119"/>
      <c r="J31" s="120"/>
    </row>
    <row r="32" spans="1:13" x14ac:dyDescent="0.25">
      <c r="A32" s="116"/>
      <c r="B32" s="117"/>
      <c r="C32" s="117"/>
      <c r="D32" s="118"/>
      <c r="E32" s="119"/>
      <c r="F32" s="119"/>
      <c r="G32" s="119"/>
      <c r="H32" s="119"/>
      <c r="J32" s="120"/>
    </row>
    <row r="33" spans="1:10" x14ac:dyDescent="0.25">
      <c r="A33" s="116"/>
      <c r="B33" s="117"/>
      <c r="C33" s="117"/>
      <c r="D33" s="118"/>
      <c r="E33" s="119"/>
      <c r="F33" s="119"/>
      <c r="G33" s="119"/>
      <c r="H33" s="119"/>
      <c r="J33" s="120"/>
    </row>
    <row r="34" spans="1:10" x14ac:dyDescent="0.25">
      <c r="A34" s="116"/>
      <c r="B34" s="117"/>
      <c r="C34" s="117"/>
      <c r="D34" s="118"/>
      <c r="E34" s="119"/>
      <c r="F34" s="119"/>
      <c r="G34" s="119"/>
      <c r="H34" s="119"/>
      <c r="J34" s="120"/>
    </row>
    <row r="35" spans="1:10" x14ac:dyDescent="0.25">
      <c r="A35" s="116"/>
      <c r="B35" s="117"/>
      <c r="C35" s="117"/>
      <c r="D35" s="118"/>
      <c r="E35" s="119"/>
      <c r="F35" s="119"/>
      <c r="G35" s="119"/>
      <c r="H35" s="119"/>
      <c r="J35" s="120"/>
    </row>
    <row r="37" spans="1:10" ht="33" customHeight="1" x14ac:dyDescent="0.25">
      <c r="A37" s="196"/>
      <c r="B37" s="196"/>
      <c r="C37" s="196"/>
      <c r="D37" s="196"/>
      <c r="E37" s="196"/>
      <c r="F37" s="196"/>
      <c r="G37" s="196"/>
      <c r="H37" s="121"/>
    </row>
    <row r="43" spans="1:10" ht="7.5" customHeight="1" x14ac:dyDescent="0.25"/>
  </sheetData>
  <mergeCells count="11">
    <mergeCell ref="A6:G6"/>
    <mergeCell ref="A1:G1"/>
    <mergeCell ref="A2:G2"/>
    <mergeCell ref="A3:G3"/>
    <mergeCell ref="A4:G4"/>
    <mergeCell ref="A5:G5"/>
    <mergeCell ref="A7:G7"/>
    <mergeCell ref="A15:C15"/>
    <mergeCell ref="A22:C22"/>
    <mergeCell ref="A26:C26"/>
    <mergeCell ref="A37:G37"/>
  </mergeCells>
  <pageMargins left="1.4960629921259843" right="0.62992125984251968" top="0.98425196850393704" bottom="0.98425196850393704" header="0.51181102362204722" footer="0.78740157480314965"/>
  <pageSetup scale="85" orientation="portrait" r:id="rId1"/>
  <headerFooter>
    <oddFooter>&amp;L&amp;"Times New Roman,Italic"&amp;12This statement should be read in conjunction with the accompanying notes.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L112"/>
  <sheetViews>
    <sheetView view="pageBreakPreview" topLeftCell="A49" zoomScaleNormal="100" zoomScaleSheetLayoutView="100" workbookViewId="0">
      <selection activeCell="I64" sqref="I64"/>
    </sheetView>
  </sheetViews>
  <sheetFormatPr defaultColWidth="9.140625" defaultRowHeight="15.75" x14ac:dyDescent="0.25"/>
  <cols>
    <col min="1" max="1" width="3.7109375" style="46" customWidth="1"/>
    <col min="2" max="3" width="2" style="57" customWidth="1"/>
    <col min="4" max="4" width="2.140625" style="58" customWidth="1"/>
    <col min="5" max="5" width="57.7109375" style="59" customWidth="1"/>
    <col min="6" max="6" width="7.28515625" style="59" bestFit="1" customWidth="1"/>
    <col min="7" max="7" width="14.7109375" style="51" customWidth="1"/>
    <col min="8" max="8" width="1.140625" style="60" customWidth="1"/>
    <col min="9" max="9" width="14.7109375" style="51" customWidth="1"/>
    <col min="10" max="16384" width="9.140625" style="51"/>
  </cols>
  <sheetData>
    <row r="1" spans="1:9" s="2" customFormat="1" x14ac:dyDescent="0.25">
      <c r="A1" s="46"/>
      <c r="B1" s="205" t="s">
        <v>0</v>
      </c>
      <c r="C1" s="205"/>
      <c r="D1" s="205"/>
      <c r="E1" s="205"/>
      <c r="F1" s="205"/>
      <c r="G1" s="205"/>
      <c r="H1" s="205"/>
      <c r="I1" s="205"/>
    </row>
    <row r="2" spans="1:9" s="2" customFormat="1" x14ac:dyDescent="0.25">
      <c r="A2" s="46"/>
      <c r="B2" s="206" t="s">
        <v>44</v>
      </c>
      <c r="C2" s="206"/>
      <c r="D2" s="206"/>
      <c r="E2" s="206"/>
      <c r="F2" s="206"/>
      <c r="G2" s="206"/>
      <c r="H2" s="206"/>
      <c r="I2" s="206"/>
    </row>
    <row r="3" spans="1:9" s="2" customFormat="1" x14ac:dyDescent="0.25">
      <c r="A3" s="46"/>
      <c r="B3" s="205" t="s">
        <v>2</v>
      </c>
      <c r="C3" s="205"/>
      <c r="D3" s="205"/>
      <c r="E3" s="205"/>
      <c r="F3" s="205"/>
      <c r="G3" s="205"/>
      <c r="H3" s="205"/>
      <c r="I3" s="205"/>
    </row>
    <row r="4" spans="1:9" s="2" customFormat="1" x14ac:dyDescent="0.25">
      <c r="A4" s="46"/>
      <c r="B4" s="207" t="s">
        <v>45</v>
      </c>
      <c r="C4" s="207"/>
      <c r="D4" s="207"/>
      <c r="E4" s="207"/>
      <c r="F4" s="207"/>
      <c r="G4" s="207"/>
      <c r="H4" s="207"/>
      <c r="I4" s="207"/>
    </row>
    <row r="5" spans="1:9" s="2" customFormat="1" x14ac:dyDescent="0.25">
      <c r="A5" s="46"/>
      <c r="B5" s="190" t="s">
        <v>4</v>
      </c>
      <c r="C5" s="190"/>
      <c r="D5" s="190"/>
      <c r="E5" s="190"/>
      <c r="F5" s="190"/>
      <c r="G5" s="190"/>
      <c r="H5" s="190"/>
      <c r="I5" s="190"/>
    </row>
    <row r="6" spans="1:9" s="2" customFormat="1" x14ac:dyDescent="0.25">
      <c r="A6" s="46"/>
      <c r="B6" s="197" t="s">
        <v>5</v>
      </c>
      <c r="C6" s="197"/>
      <c r="D6" s="197"/>
      <c r="E6" s="197"/>
      <c r="F6" s="197"/>
      <c r="G6" s="197"/>
      <c r="H6" s="197"/>
      <c r="I6" s="197"/>
    </row>
    <row r="7" spans="1:9" s="2" customFormat="1" x14ac:dyDescent="0.25">
      <c r="A7" s="46"/>
      <c r="C7" s="47"/>
      <c r="D7" s="47"/>
      <c r="G7" s="3"/>
      <c r="I7" s="42"/>
    </row>
    <row r="8" spans="1:9" ht="18" customHeight="1" x14ac:dyDescent="0.25">
      <c r="A8" s="48"/>
      <c r="B8" s="49"/>
      <c r="C8" s="49"/>
      <c r="D8" s="201"/>
      <c r="E8" s="201"/>
      <c r="F8" s="72" t="s">
        <v>6</v>
      </c>
      <c r="G8" s="50">
        <v>2021</v>
      </c>
      <c r="H8" s="50"/>
      <c r="I8" s="50">
        <v>2020</v>
      </c>
    </row>
    <row r="9" spans="1:9" s="52" customFormat="1" ht="15.75" customHeight="1" x14ac:dyDescent="0.25">
      <c r="A9" s="48"/>
      <c r="B9" s="58" t="s">
        <v>46</v>
      </c>
      <c r="C9" s="58"/>
      <c r="D9" s="58"/>
      <c r="E9" s="58"/>
      <c r="F9" s="58"/>
      <c r="H9" s="137"/>
    </row>
    <row r="10" spans="1:9" s="52" customFormat="1" x14ac:dyDescent="0.25">
      <c r="A10" s="48"/>
      <c r="B10" s="58" t="s">
        <v>47</v>
      </c>
      <c r="C10" s="55"/>
      <c r="D10" s="58"/>
      <c r="E10" s="58"/>
      <c r="F10" s="58"/>
      <c r="H10" s="137"/>
    </row>
    <row r="11" spans="1:9" x14ac:dyDescent="0.25">
      <c r="A11" s="48"/>
      <c r="B11" s="138"/>
      <c r="C11" s="138"/>
      <c r="D11" s="59" t="s">
        <v>48</v>
      </c>
      <c r="G11" s="139">
        <v>1250718.04581</v>
      </c>
      <c r="H11" s="140"/>
      <c r="I11" s="139">
        <v>1083257</v>
      </c>
    </row>
    <row r="12" spans="1:9" x14ac:dyDescent="0.25">
      <c r="A12" s="48"/>
      <c r="B12" s="138"/>
      <c r="C12" s="138"/>
      <c r="D12" s="59" t="s">
        <v>49</v>
      </c>
      <c r="E12" s="141"/>
      <c r="F12" s="141"/>
      <c r="G12" s="142">
        <v>193455.948</v>
      </c>
      <c r="H12" s="142"/>
      <c r="I12" s="142">
        <v>947946</v>
      </c>
    </row>
    <row r="13" spans="1:9" x14ac:dyDescent="0.25">
      <c r="A13" s="48"/>
      <c r="B13" s="138"/>
      <c r="C13" s="138"/>
      <c r="D13" s="59" t="s">
        <v>50</v>
      </c>
      <c r="E13" s="141"/>
      <c r="F13" s="141"/>
      <c r="G13" s="142">
        <v>1890797.5154600001</v>
      </c>
      <c r="H13" s="142"/>
      <c r="I13" s="142">
        <v>1462140</v>
      </c>
    </row>
    <row r="14" spans="1:9" x14ac:dyDescent="0.25">
      <c r="B14" s="138"/>
      <c r="C14" s="138"/>
      <c r="D14" s="59" t="s">
        <v>51</v>
      </c>
      <c r="E14" s="141"/>
      <c r="F14" s="141"/>
      <c r="G14" s="142">
        <v>239805.80301</v>
      </c>
      <c r="H14" s="142"/>
      <c r="I14" s="142">
        <v>232610</v>
      </c>
    </row>
    <row r="15" spans="1:9" x14ac:dyDescent="0.25">
      <c r="B15" s="138"/>
      <c r="C15" s="138"/>
      <c r="D15" s="59" t="s">
        <v>52</v>
      </c>
      <c r="E15" s="141"/>
      <c r="F15" s="141"/>
      <c r="G15" s="142">
        <v>510909.48670999997</v>
      </c>
      <c r="H15" s="142"/>
      <c r="I15" s="142">
        <v>369110</v>
      </c>
    </row>
    <row r="16" spans="1:9" x14ac:dyDescent="0.25">
      <c r="B16" s="138"/>
      <c r="C16" s="138"/>
      <c r="D16" s="59" t="s">
        <v>53</v>
      </c>
      <c r="G16" s="142">
        <v>1638682.4301300002</v>
      </c>
      <c r="H16" s="142"/>
      <c r="I16" s="142">
        <v>2768356</v>
      </c>
    </row>
    <row r="17" spans="1:9" s="53" customFormat="1" x14ac:dyDescent="0.25">
      <c r="A17" s="46"/>
      <c r="B17" s="143"/>
      <c r="C17" s="143"/>
      <c r="D17" s="144" t="s">
        <v>54</v>
      </c>
      <c r="E17" s="144"/>
      <c r="F17" s="144"/>
      <c r="G17" s="142">
        <v>592704.87123000005</v>
      </c>
      <c r="H17" s="142"/>
      <c r="I17" s="142">
        <v>484967</v>
      </c>
    </row>
    <row r="18" spans="1:9" s="53" customFormat="1" x14ac:dyDescent="0.25">
      <c r="A18" s="46"/>
      <c r="B18" s="143"/>
      <c r="C18" s="143"/>
      <c r="D18" s="144" t="s">
        <v>55</v>
      </c>
      <c r="E18" s="144"/>
      <c r="F18" s="144"/>
      <c r="G18" s="142">
        <v>99417.962969999993</v>
      </c>
      <c r="H18" s="142"/>
      <c r="I18" s="142">
        <v>242502</v>
      </c>
    </row>
    <row r="19" spans="1:9" s="52" customFormat="1" x14ac:dyDescent="0.25">
      <c r="A19" s="46"/>
      <c r="B19" s="145" t="s">
        <v>56</v>
      </c>
      <c r="C19" s="146"/>
      <c r="D19" s="145"/>
      <c r="E19" s="145"/>
      <c r="F19" s="145"/>
      <c r="G19" s="147">
        <f>SUM(G11:G18)</f>
        <v>6416492.0633199997</v>
      </c>
      <c r="H19" s="147"/>
      <c r="I19" s="147">
        <f>SUM(I11:I18)</f>
        <v>7590888</v>
      </c>
    </row>
    <row r="20" spans="1:9" s="52" customFormat="1" x14ac:dyDescent="0.25">
      <c r="A20" s="46"/>
      <c r="B20" s="58" t="s">
        <v>57</v>
      </c>
      <c r="C20" s="55"/>
      <c r="D20" s="58"/>
      <c r="E20" s="58"/>
      <c r="F20" s="58"/>
      <c r="G20" s="148"/>
      <c r="H20" s="148"/>
      <c r="I20" s="148"/>
    </row>
    <row r="21" spans="1:9" x14ac:dyDescent="0.25">
      <c r="B21" s="138"/>
      <c r="C21" s="138"/>
      <c r="D21" s="59" t="s">
        <v>58</v>
      </c>
      <c r="G21" s="142">
        <v>1215286.27895664</v>
      </c>
      <c r="H21" s="142"/>
      <c r="I21" s="142">
        <v>1259352</v>
      </c>
    </row>
    <row r="22" spans="1:9" x14ac:dyDescent="0.25">
      <c r="B22" s="138"/>
      <c r="C22" s="138"/>
      <c r="D22" s="59" t="s">
        <v>59</v>
      </c>
      <c r="E22" s="141"/>
      <c r="F22" s="141"/>
      <c r="G22" s="142">
        <v>14605.061809696899</v>
      </c>
      <c r="H22" s="142"/>
      <c r="I22" s="142">
        <v>19631</v>
      </c>
    </row>
    <row r="23" spans="1:9" x14ac:dyDescent="0.25">
      <c r="B23" s="138"/>
      <c r="C23" s="138"/>
      <c r="D23" s="59" t="s">
        <v>60</v>
      </c>
      <c r="E23" s="141"/>
      <c r="F23" s="141"/>
      <c r="G23" s="142">
        <v>2471.0507699999998</v>
      </c>
      <c r="H23" s="142"/>
      <c r="I23" s="142">
        <v>6151</v>
      </c>
    </row>
    <row r="24" spans="1:9" x14ac:dyDescent="0.25">
      <c r="B24" s="138"/>
      <c r="C24" s="138"/>
      <c r="D24" s="59" t="s">
        <v>61</v>
      </c>
      <c r="E24" s="141"/>
      <c r="F24" s="141"/>
      <c r="G24" s="142">
        <v>16135.069195</v>
      </c>
      <c r="H24" s="142"/>
      <c r="I24" s="142">
        <v>16132</v>
      </c>
    </row>
    <row r="25" spans="1:9" x14ac:dyDescent="0.25">
      <c r="B25" s="138"/>
      <c r="C25" s="138"/>
      <c r="D25" s="59" t="s">
        <v>62</v>
      </c>
      <c r="E25" s="141"/>
      <c r="F25" s="141"/>
      <c r="G25" s="142">
        <v>363612.66833157901</v>
      </c>
      <c r="H25" s="142"/>
      <c r="I25" s="142">
        <v>330663</v>
      </c>
    </row>
    <row r="26" spans="1:9" x14ac:dyDescent="0.25">
      <c r="A26" s="54"/>
      <c r="B26" s="138"/>
      <c r="C26" s="138"/>
      <c r="D26" s="59" t="s">
        <v>63</v>
      </c>
      <c r="E26" s="141"/>
      <c r="F26" s="141"/>
      <c r="G26" s="142">
        <v>13924.41836</v>
      </c>
      <c r="H26" s="142"/>
      <c r="I26" s="142">
        <v>10649</v>
      </c>
    </row>
    <row r="27" spans="1:9" x14ac:dyDescent="0.25">
      <c r="A27" s="54"/>
      <c r="B27" s="138"/>
      <c r="C27" s="138"/>
      <c r="D27" s="59" t="s">
        <v>64</v>
      </c>
      <c r="E27" s="141"/>
      <c r="F27" s="141"/>
      <c r="G27" s="142">
        <v>6191</v>
      </c>
      <c r="H27" s="142"/>
      <c r="I27" s="142">
        <v>14349</v>
      </c>
    </row>
    <row r="28" spans="1:9" x14ac:dyDescent="0.25">
      <c r="A28" s="54"/>
      <c r="B28" s="138"/>
      <c r="C28" s="138"/>
      <c r="D28" s="59" t="s">
        <v>65</v>
      </c>
      <c r="E28" s="141"/>
      <c r="F28" s="141"/>
      <c r="G28" s="142">
        <v>1309143.6869999999</v>
      </c>
      <c r="H28" s="142"/>
      <c r="I28" s="142">
        <v>4033408</v>
      </c>
    </row>
    <row r="29" spans="1:9" x14ac:dyDescent="0.25">
      <c r="A29" s="54"/>
      <c r="B29" s="138"/>
      <c r="C29" s="138"/>
      <c r="D29" s="141" t="s">
        <v>66</v>
      </c>
      <c r="G29" s="142">
        <v>672.22500000000002</v>
      </c>
      <c r="H29" s="142"/>
      <c r="I29" s="142">
        <v>6716</v>
      </c>
    </row>
    <row r="30" spans="1:9" x14ac:dyDescent="0.25">
      <c r="A30" s="48"/>
      <c r="B30" s="138"/>
      <c r="C30" s="138"/>
      <c r="D30" s="141" t="s">
        <v>55</v>
      </c>
      <c r="G30" s="142">
        <v>188449.59748</v>
      </c>
      <c r="H30" s="142"/>
      <c r="I30" s="142">
        <v>115330</v>
      </c>
    </row>
    <row r="31" spans="1:9" s="52" customFormat="1" x14ac:dyDescent="0.25">
      <c r="A31" s="48"/>
      <c r="B31" s="149" t="s">
        <v>67</v>
      </c>
      <c r="C31" s="150"/>
      <c r="D31" s="145"/>
      <c r="E31" s="145"/>
      <c r="F31" s="145"/>
      <c r="G31" s="147">
        <f>SUM(G21:G30)</f>
        <v>3130491.0569029162</v>
      </c>
      <c r="H31" s="147"/>
      <c r="I31" s="147">
        <f>SUM(I21:I30)</f>
        <v>5812381</v>
      </c>
    </row>
    <row r="32" spans="1:9" x14ac:dyDescent="0.25">
      <c r="A32" s="48"/>
      <c r="B32" s="149" t="s">
        <v>68</v>
      </c>
      <c r="C32" s="151"/>
      <c r="D32" s="145"/>
      <c r="E32" s="145"/>
      <c r="F32" s="145"/>
      <c r="G32" s="147">
        <f>G19-G31</f>
        <v>3286001.0064170836</v>
      </c>
      <c r="H32" s="147"/>
      <c r="I32" s="147">
        <f>I19-I31</f>
        <v>1778507</v>
      </c>
    </row>
    <row r="33" spans="1:9" ht="9.75" customHeight="1" x14ac:dyDescent="0.25">
      <c r="A33" s="48"/>
      <c r="B33" s="152"/>
      <c r="C33" s="152"/>
      <c r="E33" s="58"/>
      <c r="F33" s="58"/>
      <c r="G33" s="148"/>
      <c r="H33" s="148"/>
      <c r="I33" s="148"/>
    </row>
    <row r="34" spans="1:9" s="52" customFormat="1" x14ac:dyDescent="0.25">
      <c r="A34" s="46"/>
      <c r="B34" s="152" t="s">
        <v>69</v>
      </c>
      <c r="C34" s="152"/>
      <c r="D34" s="58"/>
      <c r="E34" s="58"/>
      <c r="F34" s="58"/>
      <c r="G34" s="148"/>
      <c r="H34" s="148"/>
      <c r="I34" s="148"/>
    </row>
    <row r="35" spans="1:9" s="52" customFormat="1" x14ac:dyDescent="0.25">
      <c r="A35" s="46"/>
      <c r="B35" s="153" t="s">
        <v>47</v>
      </c>
      <c r="C35" s="154"/>
      <c r="D35" s="58"/>
      <c r="E35" s="58"/>
      <c r="F35" s="58"/>
      <c r="G35" s="148"/>
      <c r="H35" s="148"/>
      <c r="I35" s="148"/>
    </row>
    <row r="36" spans="1:9" ht="32.25" customHeight="1" x14ac:dyDescent="0.25">
      <c r="B36" s="138"/>
      <c r="C36" s="138"/>
      <c r="D36" s="202" t="s">
        <v>70</v>
      </c>
      <c r="E36" s="202"/>
      <c r="G36" s="142">
        <v>4575</v>
      </c>
      <c r="H36" s="142"/>
      <c r="I36" s="142">
        <v>2</v>
      </c>
    </row>
    <row r="37" spans="1:9" x14ac:dyDescent="0.25">
      <c r="B37" s="138"/>
      <c r="C37" s="138"/>
      <c r="D37" s="59" t="s">
        <v>71</v>
      </c>
      <c r="G37" s="142">
        <v>37668</v>
      </c>
      <c r="H37" s="142"/>
      <c r="I37" s="142">
        <v>33077</v>
      </c>
    </row>
    <row r="38" spans="1:9" ht="31.5" customHeight="1" x14ac:dyDescent="0.25">
      <c r="B38" s="138"/>
      <c r="C38" s="138"/>
      <c r="D38" s="203" t="s">
        <v>72</v>
      </c>
      <c r="E38" s="204"/>
      <c r="F38" s="155"/>
      <c r="G38" s="156">
        <v>3677873</v>
      </c>
      <c r="H38" s="157"/>
      <c r="I38" s="156">
        <v>4897473</v>
      </c>
    </row>
    <row r="39" spans="1:9" s="55" customFormat="1" x14ac:dyDescent="0.25">
      <c r="A39" s="46"/>
      <c r="B39" s="145" t="s">
        <v>56</v>
      </c>
      <c r="C39" s="145"/>
      <c r="D39" s="146"/>
      <c r="E39" s="146"/>
      <c r="F39" s="146"/>
      <c r="G39" s="147">
        <f>SUM(G36:G38)</f>
        <v>3720116</v>
      </c>
      <c r="H39" s="147"/>
      <c r="I39" s="147">
        <f>SUM(I36:I38)</f>
        <v>4930552</v>
      </c>
    </row>
    <row r="40" spans="1:9" s="55" customFormat="1" x14ac:dyDescent="0.25">
      <c r="A40" s="46"/>
      <c r="B40" s="58" t="s">
        <v>57</v>
      </c>
      <c r="G40" s="148"/>
      <c r="H40" s="148"/>
      <c r="I40" s="148"/>
    </row>
    <row r="41" spans="1:9" s="53" customFormat="1" x14ac:dyDescent="0.25">
      <c r="A41" s="46"/>
      <c r="B41" s="143"/>
      <c r="C41" s="143"/>
      <c r="D41" s="144" t="s">
        <v>73</v>
      </c>
      <c r="E41" s="144"/>
      <c r="F41" s="144"/>
      <c r="G41" s="158">
        <v>0</v>
      </c>
      <c r="H41" s="158"/>
      <c r="I41" s="158">
        <v>0</v>
      </c>
    </row>
    <row r="42" spans="1:9" s="53" customFormat="1" x14ac:dyDescent="0.25">
      <c r="A42" s="54"/>
      <c r="B42" s="143"/>
      <c r="C42" s="143"/>
      <c r="D42" s="144" t="s">
        <v>74</v>
      </c>
      <c r="E42" s="144"/>
      <c r="F42" s="144"/>
      <c r="G42" s="158">
        <v>801714.65971869498</v>
      </c>
      <c r="H42" s="158"/>
      <c r="I42" s="158">
        <v>736749</v>
      </c>
    </row>
    <row r="43" spans="1:9" s="53" customFormat="1" x14ac:dyDescent="0.25">
      <c r="A43" s="46"/>
      <c r="B43" s="143"/>
      <c r="C43" s="143"/>
      <c r="D43" s="144" t="s">
        <v>75</v>
      </c>
      <c r="E43" s="144"/>
      <c r="F43" s="144"/>
      <c r="G43" s="158">
        <v>5092994.2342900001</v>
      </c>
      <c r="H43" s="158"/>
      <c r="I43" s="158">
        <v>4327451</v>
      </c>
    </row>
    <row r="44" spans="1:9" s="52" customFormat="1" x14ac:dyDescent="0.25">
      <c r="A44" s="46"/>
      <c r="B44" s="145" t="s">
        <v>67</v>
      </c>
      <c r="C44" s="146"/>
      <c r="D44" s="145"/>
      <c r="E44" s="145"/>
      <c r="F44" s="145"/>
      <c r="G44" s="147">
        <f>SUM(G41:G43)</f>
        <v>5894708.8940086951</v>
      </c>
      <c r="H44" s="147"/>
      <c r="I44" s="147">
        <f>SUM(I41:I43)</f>
        <v>5064200</v>
      </c>
    </row>
    <row r="45" spans="1:9" x14ac:dyDescent="0.25">
      <c r="B45" s="159" t="s">
        <v>76</v>
      </c>
      <c r="C45" s="159"/>
      <c r="D45" s="145"/>
      <c r="E45" s="145"/>
      <c r="F45" s="145"/>
      <c r="G45" s="147">
        <f>G39-G44</f>
        <v>-2174592.8940086951</v>
      </c>
      <c r="H45" s="147"/>
      <c r="I45" s="147">
        <f>I39-I44</f>
        <v>-133648</v>
      </c>
    </row>
    <row r="46" spans="1:9" ht="9" customHeight="1" x14ac:dyDescent="0.25">
      <c r="A46" s="48"/>
      <c r="B46" s="58"/>
      <c r="C46" s="58"/>
      <c r="E46" s="58"/>
      <c r="F46" s="58"/>
      <c r="G46" s="148"/>
      <c r="H46" s="148"/>
      <c r="I46" s="148"/>
    </row>
    <row r="47" spans="1:9" s="52" customFormat="1" x14ac:dyDescent="0.25">
      <c r="A47" s="48"/>
      <c r="B47" s="58" t="s">
        <v>77</v>
      </c>
      <c r="C47" s="58"/>
      <c r="D47" s="58"/>
      <c r="E47" s="58"/>
      <c r="F47" s="58"/>
      <c r="G47" s="148"/>
      <c r="H47" s="148"/>
      <c r="I47" s="148"/>
    </row>
    <row r="48" spans="1:9" s="52" customFormat="1" x14ac:dyDescent="0.25">
      <c r="A48" s="46"/>
      <c r="B48" s="58" t="s">
        <v>47</v>
      </c>
      <c r="C48" s="55"/>
      <c r="D48" s="58"/>
      <c r="E48" s="58"/>
      <c r="F48" s="58"/>
      <c r="G48" s="148"/>
      <c r="H48" s="148"/>
      <c r="I48" s="148"/>
    </row>
    <row r="49" spans="1:9" x14ac:dyDescent="0.25">
      <c r="B49" s="59"/>
      <c r="C49" s="59"/>
      <c r="D49" s="59" t="s">
        <v>78</v>
      </c>
      <c r="G49" s="142">
        <v>0</v>
      </c>
      <c r="H49" s="142"/>
      <c r="I49" s="142">
        <v>0</v>
      </c>
    </row>
    <row r="50" spans="1:9" x14ac:dyDescent="0.25">
      <c r="A50" s="48"/>
      <c r="B50" s="59"/>
      <c r="C50" s="59"/>
      <c r="D50" s="59" t="s">
        <v>79</v>
      </c>
      <c r="E50" s="51"/>
      <c r="F50" s="51"/>
      <c r="G50" s="142">
        <v>0</v>
      </c>
      <c r="H50" s="142"/>
      <c r="I50" s="142">
        <v>0</v>
      </c>
    </row>
    <row r="51" spans="1:9" s="52" customFormat="1" x14ac:dyDescent="0.25">
      <c r="A51" s="48"/>
      <c r="B51" s="145" t="s">
        <v>56</v>
      </c>
      <c r="C51" s="146"/>
      <c r="D51" s="145"/>
      <c r="E51" s="145"/>
      <c r="F51" s="145"/>
      <c r="G51" s="147">
        <f>SUM(G49:G50)</f>
        <v>0</v>
      </c>
      <c r="H51" s="147"/>
      <c r="I51" s="147">
        <f>SUM(I49:I50)</f>
        <v>0</v>
      </c>
    </row>
    <row r="52" spans="1:9" s="52" customFormat="1" x14ac:dyDescent="0.25">
      <c r="A52" s="48"/>
      <c r="B52" s="58" t="s">
        <v>57</v>
      </c>
      <c r="C52" s="55"/>
      <c r="D52" s="58"/>
      <c r="E52" s="58"/>
      <c r="F52" s="58"/>
      <c r="G52" s="148"/>
      <c r="H52" s="148"/>
      <c r="I52" s="148"/>
    </row>
    <row r="53" spans="1:9" x14ac:dyDescent="0.25">
      <c r="A53" s="48"/>
      <c r="B53" s="138"/>
      <c r="C53" s="138"/>
      <c r="D53" s="160" t="s">
        <v>80</v>
      </c>
      <c r="E53" s="160"/>
      <c r="F53" s="160"/>
      <c r="G53" s="142">
        <v>252216.21719237301</v>
      </c>
      <c r="H53" s="142"/>
      <c r="I53" s="142">
        <v>592558</v>
      </c>
    </row>
    <row r="54" spans="1:9" x14ac:dyDescent="0.25">
      <c r="B54" s="138"/>
      <c r="C54" s="138"/>
      <c r="D54" s="160" t="s">
        <v>81</v>
      </c>
      <c r="E54" s="160"/>
      <c r="F54" s="160"/>
      <c r="G54" s="142">
        <v>0</v>
      </c>
      <c r="H54" s="142"/>
      <c r="I54" s="142">
        <v>0</v>
      </c>
    </row>
    <row r="55" spans="1:9" x14ac:dyDescent="0.25">
      <c r="B55" s="138"/>
      <c r="C55" s="138"/>
      <c r="D55" s="59" t="s">
        <v>82</v>
      </c>
      <c r="G55" s="142">
        <v>0</v>
      </c>
      <c r="H55" s="142"/>
      <c r="I55" s="142">
        <v>0</v>
      </c>
    </row>
    <row r="56" spans="1:9" x14ac:dyDescent="0.25">
      <c r="B56" s="138"/>
      <c r="C56" s="138"/>
      <c r="D56" s="59" t="s">
        <v>83</v>
      </c>
      <c r="G56" s="142">
        <v>1214886.01825</v>
      </c>
      <c r="H56" s="142"/>
      <c r="I56" s="142">
        <v>544652</v>
      </c>
    </row>
    <row r="57" spans="1:9" s="52" customFormat="1" x14ac:dyDescent="0.25">
      <c r="A57" s="46"/>
      <c r="B57" s="145" t="s">
        <v>67</v>
      </c>
      <c r="C57" s="146"/>
      <c r="D57" s="145"/>
      <c r="E57" s="145"/>
      <c r="F57" s="145"/>
      <c r="G57" s="147">
        <f>SUM(G53:G56)</f>
        <v>1467102.235442373</v>
      </c>
      <c r="H57" s="147"/>
      <c r="I57" s="147">
        <f>SUM(I53:I56)</f>
        <v>1137210</v>
      </c>
    </row>
    <row r="58" spans="1:9" x14ac:dyDescent="0.25">
      <c r="A58" s="54"/>
      <c r="B58" s="145" t="s">
        <v>84</v>
      </c>
      <c r="C58" s="145"/>
      <c r="D58" s="145"/>
      <c r="E58" s="145"/>
      <c r="F58" s="145"/>
      <c r="G58" s="147">
        <f>G51-G57</f>
        <v>-1467102.235442373</v>
      </c>
      <c r="H58" s="147"/>
      <c r="I58" s="147">
        <f>I51-I57</f>
        <v>-1137210</v>
      </c>
    </row>
    <row r="59" spans="1:9" x14ac:dyDescent="0.25">
      <c r="B59" s="58" t="s">
        <v>85</v>
      </c>
      <c r="C59" s="58"/>
      <c r="E59" s="58"/>
      <c r="F59" s="58"/>
      <c r="G59" s="148">
        <f>G58+G45+G32</f>
        <v>-355694.12303398456</v>
      </c>
      <c r="H59" s="148"/>
      <c r="I59" s="148">
        <f>I58+I45+I32</f>
        <v>507649</v>
      </c>
    </row>
    <row r="60" spans="1:9" s="52" customFormat="1" x14ac:dyDescent="0.25">
      <c r="A60" s="56"/>
      <c r="B60" s="51" t="s">
        <v>86</v>
      </c>
      <c r="C60" s="51"/>
      <c r="D60" s="58"/>
      <c r="E60" s="58"/>
      <c r="F60" s="15">
        <v>29</v>
      </c>
      <c r="G60" s="161">
        <v>268025</v>
      </c>
      <c r="H60" s="161"/>
      <c r="I60" s="161">
        <v>-255641</v>
      </c>
    </row>
    <row r="61" spans="1:9" s="52" customFormat="1" x14ac:dyDescent="0.25">
      <c r="A61" s="56"/>
      <c r="B61" s="59" t="s">
        <v>87</v>
      </c>
      <c r="C61" s="58"/>
      <c r="D61" s="58"/>
      <c r="E61" s="58"/>
      <c r="F61" s="58"/>
      <c r="G61" s="161">
        <v>619400</v>
      </c>
      <c r="H61" s="161"/>
      <c r="I61" s="161">
        <v>367392</v>
      </c>
    </row>
    <row r="62" spans="1:9" ht="16.5" thickBot="1" x14ac:dyDescent="0.3">
      <c r="A62" s="56"/>
      <c r="B62" s="162" t="s">
        <v>88</v>
      </c>
      <c r="C62" s="162"/>
      <c r="D62" s="162"/>
      <c r="E62" s="162"/>
      <c r="F62" s="163"/>
      <c r="G62" s="164">
        <f>G59+G60+G61</f>
        <v>531730.87696601544</v>
      </c>
      <c r="H62" s="165"/>
      <c r="I62" s="164">
        <f>I59+I60+I61</f>
        <v>619400</v>
      </c>
    </row>
    <row r="63" spans="1:9" ht="16.5" thickTop="1" x14ac:dyDescent="0.25">
      <c r="A63" s="56"/>
      <c r="G63" s="60"/>
      <c r="I63" s="60"/>
    </row>
    <row r="64" spans="1:9" x14ac:dyDescent="0.25">
      <c r="A64" s="56"/>
      <c r="E64" s="58"/>
      <c r="G64" s="60"/>
      <c r="I64" s="60"/>
    </row>
    <row r="65" spans="1:12" s="61" customFormat="1" x14ac:dyDescent="0.25">
      <c r="A65" s="56"/>
      <c r="B65" s="57"/>
      <c r="C65" s="57"/>
      <c r="D65" s="58"/>
      <c r="E65" s="59"/>
      <c r="F65" s="59"/>
      <c r="G65" s="60"/>
      <c r="H65" s="60"/>
      <c r="I65" s="60"/>
      <c r="J65" s="51"/>
      <c r="K65" s="51"/>
      <c r="L65" s="51"/>
    </row>
    <row r="66" spans="1:12" s="61" customFormat="1" x14ac:dyDescent="0.25">
      <c r="A66" s="46"/>
      <c r="B66" s="57"/>
      <c r="C66" s="57"/>
      <c r="D66" s="58"/>
      <c r="E66" s="59"/>
      <c r="F66" s="59"/>
      <c r="G66" s="60"/>
      <c r="H66" s="60"/>
      <c r="I66" s="60"/>
      <c r="J66" s="51"/>
      <c r="K66" s="51"/>
      <c r="L66" s="51"/>
    </row>
    <row r="67" spans="1:12" s="61" customFormat="1" x14ac:dyDescent="0.25">
      <c r="A67" s="46"/>
      <c r="B67" s="57"/>
      <c r="C67" s="57"/>
      <c r="D67" s="58"/>
      <c r="E67" s="59"/>
      <c r="F67" s="59"/>
      <c r="G67" s="60"/>
      <c r="H67" s="60"/>
      <c r="I67" s="60"/>
      <c r="J67" s="51"/>
      <c r="K67" s="51"/>
      <c r="L67" s="51"/>
    </row>
    <row r="68" spans="1:12" s="61" customFormat="1" x14ac:dyDescent="0.25">
      <c r="A68" s="46"/>
      <c r="B68" s="57"/>
      <c r="C68" s="57"/>
      <c r="D68" s="58"/>
      <c r="E68" s="59"/>
      <c r="F68" s="59"/>
      <c r="G68" s="60"/>
      <c r="H68" s="60"/>
      <c r="I68" s="60"/>
      <c r="J68" s="51"/>
      <c r="K68" s="51"/>
      <c r="L68" s="51"/>
    </row>
    <row r="69" spans="1:12" s="61" customFormat="1" x14ac:dyDescent="0.25">
      <c r="A69" s="46"/>
      <c r="B69" s="57"/>
      <c r="C69" s="57"/>
      <c r="D69" s="58"/>
      <c r="E69" s="59"/>
      <c r="F69" s="59"/>
      <c r="G69" s="60"/>
      <c r="H69" s="60"/>
      <c r="I69" s="60"/>
      <c r="J69" s="51"/>
      <c r="K69" s="51"/>
      <c r="L69" s="51"/>
    </row>
    <row r="70" spans="1:12" s="61" customFormat="1" x14ac:dyDescent="0.25">
      <c r="A70" s="46"/>
      <c r="B70" s="57"/>
      <c r="C70" s="57"/>
      <c r="D70" s="58"/>
      <c r="E70" s="59"/>
      <c r="F70" s="59"/>
      <c r="G70" s="60"/>
      <c r="H70" s="60"/>
      <c r="I70" s="60"/>
      <c r="J70" s="51"/>
      <c r="K70" s="51"/>
      <c r="L70" s="51"/>
    </row>
    <row r="71" spans="1:12" s="61" customFormat="1" x14ac:dyDescent="0.25">
      <c r="A71" s="46"/>
      <c r="B71" s="57"/>
      <c r="C71" s="57"/>
      <c r="D71" s="58"/>
      <c r="E71" s="59"/>
      <c r="F71" s="59"/>
      <c r="G71" s="60"/>
      <c r="H71" s="60"/>
      <c r="I71" s="60"/>
      <c r="J71" s="51"/>
      <c r="K71" s="51"/>
      <c r="L71" s="51"/>
    </row>
    <row r="72" spans="1:12" s="61" customFormat="1" x14ac:dyDescent="0.25">
      <c r="A72" s="54"/>
      <c r="B72" s="57"/>
      <c r="C72" s="57"/>
      <c r="D72" s="58"/>
      <c r="E72" s="59"/>
      <c r="F72" s="59"/>
      <c r="G72" s="60"/>
      <c r="H72" s="60"/>
      <c r="I72" s="60"/>
      <c r="J72" s="51"/>
      <c r="K72" s="51"/>
      <c r="L72" s="51"/>
    </row>
    <row r="73" spans="1:12" s="61" customFormat="1" x14ac:dyDescent="0.25">
      <c r="A73" s="46"/>
      <c r="B73" s="51"/>
      <c r="C73" s="51"/>
      <c r="D73" s="51"/>
      <c r="E73" s="51"/>
      <c r="F73" s="51"/>
      <c r="G73" s="60"/>
      <c r="H73" s="60"/>
      <c r="I73" s="60"/>
      <c r="J73" s="51"/>
      <c r="K73" s="51"/>
      <c r="L73" s="51"/>
    </row>
    <row r="74" spans="1:12" s="61" customFormat="1" x14ac:dyDescent="0.25">
      <c r="A74" s="46"/>
      <c r="B74" s="51"/>
      <c r="C74" s="51"/>
      <c r="D74" s="51"/>
      <c r="E74" s="51"/>
      <c r="F74" s="51"/>
      <c r="G74" s="60"/>
      <c r="H74" s="60"/>
      <c r="I74" s="60"/>
      <c r="J74" s="51"/>
      <c r="K74" s="51"/>
      <c r="L74" s="51"/>
    </row>
    <row r="75" spans="1:12" s="61" customFormat="1" x14ac:dyDescent="0.25">
      <c r="A75" s="46"/>
      <c r="B75" s="51"/>
      <c r="C75" s="51"/>
      <c r="D75" s="51"/>
      <c r="E75" s="51"/>
      <c r="F75" s="51"/>
      <c r="G75" s="60"/>
      <c r="H75" s="60"/>
      <c r="I75" s="60"/>
      <c r="J75" s="51"/>
      <c r="K75" s="51"/>
      <c r="L75" s="51"/>
    </row>
    <row r="76" spans="1:12" s="61" customFormat="1" x14ac:dyDescent="0.25">
      <c r="A76" s="48"/>
      <c r="B76" s="57"/>
      <c r="C76" s="57"/>
      <c r="D76" s="58"/>
      <c r="E76" s="59"/>
      <c r="F76" s="59"/>
      <c r="G76" s="51"/>
      <c r="H76" s="60"/>
      <c r="I76" s="51"/>
      <c r="J76" s="51"/>
      <c r="K76" s="51"/>
      <c r="L76" s="51"/>
    </row>
    <row r="80" spans="1:12" s="61" customFormat="1" x14ac:dyDescent="0.25">
      <c r="A80" s="48"/>
      <c r="B80" s="57"/>
      <c r="C80" s="57"/>
      <c r="D80" s="58"/>
      <c r="E80" s="59"/>
      <c r="F80" s="59"/>
      <c r="G80" s="51"/>
      <c r="H80" s="60"/>
      <c r="I80" s="51"/>
      <c r="J80" s="51"/>
      <c r="K80" s="51"/>
      <c r="L80" s="51"/>
    </row>
    <row r="81" spans="1:12" s="57" customFormat="1" x14ac:dyDescent="0.25">
      <c r="A81" s="48"/>
      <c r="D81" s="58"/>
      <c r="E81" s="59"/>
      <c r="F81" s="59"/>
      <c r="G81" s="51"/>
      <c r="H81" s="60"/>
      <c r="I81" s="51"/>
      <c r="J81" s="51"/>
      <c r="K81" s="51"/>
      <c r="L81" s="51"/>
    </row>
    <row r="82" spans="1:12" s="57" customFormat="1" x14ac:dyDescent="0.25">
      <c r="A82" s="48"/>
      <c r="D82" s="58"/>
      <c r="E82" s="59"/>
      <c r="F82" s="59"/>
      <c r="G82" s="51"/>
      <c r="H82" s="60"/>
      <c r="I82" s="51"/>
      <c r="J82" s="51"/>
      <c r="K82" s="51"/>
      <c r="L82" s="51"/>
    </row>
    <row r="83" spans="1:12" s="57" customFormat="1" x14ac:dyDescent="0.25">
      <c r="A83" s="48"/>
      <c r="D83" s="58"/>
      <c r="E83" s="59"/>
      <c r="F83" s="59"/>
      <c r="G83" s="51"/>
      <c r="H83" s="60"/>
      <c r="I83" s="51"/>
      <c r="J83" s="51"/>
      <c r="K83" s="51"/>
      <c r="L83" s="51"/>
    </row>
    <row r="90" spans="1:12" s="57" customFormat="1" x14ac:dyDescent="0.25">
      <c r="A90" s="48"/>
      <c r="D90" s="58"/>
      <c r="E90" s="59"/>
      <c r="F90" s="59"/>
      <c r="G90" s="51"/>
      <c r="H90" s="60"/>
      <c r="I90" s="51"/>
      <c r="J90" s="51"/>
      <c r="K90" s="51"/>
      <c r="L90" s="51"/>
    </row>
    <row r="91" spans="1:12" s="57" customFormat="1" x14ac:dyDescent="0.25">
      <c r="A91" s="48"/>
      <c r="D91" s="58"/>
      <c r="E91" s="59"/>
      <c r="F91" s="59"/>
      <c r="G91" s="51"/>
      <c r="H91" s="60"/>
      <c r="I91" s="51"/>
      <c r="J91" s="51"/>
      <c r="K91" s="51"/>
      <c r="L91" s="51"/>
    </row>
    <row r="92" spans="1:12" s="57" customFormat="1" x14ac:dyDescent="0.25">
      <c r="A92" s="48"/>
      <c r="D92" s="58"/>
      <c r="E92" s="59"/>
      <c r="F92" s="59"/>
      <c r="G92" s="51"/>
      <c r="H92" s="60"/>
      <c r="I92" s="51"/>
      <c r="J92" s="51"/>
      <c r="K92" s="51"/>
      <c r="L92" s="51"/>
    </row>
    <row r="93" spans="1:12" s="57" customFormat="1" x14ac:dyDescent="0.25">
      <c r="A93" s="48"/>
      <c r="D93" s="58"/>
      <c r="E93" s="59"/>
      <c r="F93" s="59"/>
      <c r="G93" s="51"/>
      <c r="H93" s="60"/>
      <c r="I93" s="51"/>
      <c r="J93" s="51"/>
      <c r="K93" s="51"/>
      <c r="L93" s="51"/>
    </row>
    <row r="104" spans="1:12" s="57" customFormat="1" x14ac:dyDescent="0.25">
      <c r="A104" s="48"/>
      <c r="D104" s="58"/>
      <c r="E104" s="59"/>
      <c r="F104" s="59"/>
      <c r="G104" s="51"/>
      <c r="H104" s="60"/>
      <c r="I104" s="51"/>
      <c r="J104" s="51"/>
      <c r="K104" s="51"/>
      <c r="L104" s="51"/>
    </row>
    <row r="105" spans="1:12" s="57" customFormat="1" x14ac:dyDescent="0.25">
      <c r="A105" s="48"/>
      <c r="D105" s="58"/>
      <c r="E105" s="59"/>
      <c r="F105" s="59"/>
      <c r="G105" s="51"/>
      <c r="H105" s="60"/>
      <c r="I105" s="51"/>
      <c r="J105" s="51"/>
      <c r="K105" s="51"/>
      <c r="L105" s="51"/>
    </row>
    <row r="110" spans="1:12" s="57" customFormat="1" x14ac:dyDescent="0.25">
      <c r="A110" s="48"/>
      <c r="D110" s="58"/>
      <c r="E110" s="59"/>
      <c r="F110" s="59"/>
      <c r="G110" s="51"/>
      <c r="H110" s="60"/>
      <c r="I110" s="51"/>
      <c r="J110" s="51"/>
      <c r="K110" s="51"/>
      <c r="L110" s="51"/>
    </row>
    <row r="111" spans="1:12" s="57" customFormat="1" x14ac:dyDescent="0.25">
      <c r="A111" s="48"/>
      <c r="D111" s="58"/>
      <c r="E111" s="59"/>
      <c r="F111" s="59"/>
      <c r="G111" s="51"/>
      <c r="H111" s="60"/>
      <c r="I111" s="51"/>
      <c r="J111" s="51"/>
      <c r="K111" s="51"/>
      <c r="L111" s="51"/>
    </row>
    <row r="112" spans="1:12" s="57" customFormat="1" x14ac:dyDescent="0.25">
      <c r="A112" s="48"/>
      <c r="D112" s="58"/>
      <c r="E112" s="59"/>
      <c r="F112" s="59"/>
      <c r="G112" s="51"/>
      <c r="H112" s="60"/>
      <c r="I112" s="51"/>
      <c r="J112" s="51"/>
      <c r="K112" s="51"/>
      <c r="L112" s="51"/>
    </row>
  </sheetData>
  <mergeCells count="9">
    <mergeCell ref="D8:E8"/>
    <mergeCell ref="D36:E36"/>
    <mergeCell ref="D38:E38"/>
    <mergeCell ref="B1:I1"/>
    <mergeCell ref="B2:I2"/>
    <mergeCell ref="B3:I3"/>
    <mergeCell ref="B4:I4"/>
    <mergeCell ref="B5:I5"/>
    <mergeCell ref="B6:I6"/>
  </mergeCells>
  <pageMargins left="1.4960629921259843" right="0.51181102362204722" top="0.74803149606299213" bottom="1.0236220472440944" header="0.51181102362204722" footer="0.9055118110236221"/>
  <pageSetup scale="59" firstPageNumber="52" orientation="portrait" useFirstPageNumber="1" r:id="rId1"/>
  <headerFooter>
    <oddFooter>&amp;L&amp;"Times New Roman,Italic"&amp;12This statement should be read in conjunction with the accompanying notes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34"/>
  <sheetViews>
    <sheetView showGridLines="0" view="pageBreakPreview" topLeftCell="A7" zoomScale="85" zoomScaleNormal="70" zoomScaleSheetLayoutView="85" workbookViewId="0">
      <selection activeCell="E13" sqref="E13"/>
    </sheetView>
  </sheetViews>
  <sheetFormatPr defaultColWidth="9.140625" defaultRowHeight="15.75" x14ac:dyDescent="0.25"/>
  <cols>
    <col min="1" max="2" width="1.7109375" style="22" customWidth="1"/>
    <col min="3" max="3" width="38" style="22" customWidth="1"/>
    <col min="4" max="7" width="21" style="136" customWidth="1"/>
    <col min="8" max="8" width="18.85546875" style="22" customWidth="1"/>
    <col min="9" max="9" width="11.7109375" style="22" customWidth="1"/>
    <col min="10" max="10" width="16.7109375" style="22" customWidth="1"/>
    <col min="11" max="16384" width="9.140625" style="22"/>
  </cols>
  <sheetData>
    <row r="1" spans="1:9" x14ac:dyDescent="0.25">
      <c r="A1" s="208" t="s">
        <v>0</v>
      </c>
      <c r="B1" s="208"/>
      <c r="C1" s="208"/>
      <c r="D1" s="208"/>
      <c r="E1" s="208"/>
      <c r="F1" s="208"/>
      <c r="G1" s="208"/>
    </row>
    <row r="2" spans="1:9" x14ac:dyDescent="0.25">
      <c r="A2" s="209" t="s">
        <v>108</v>
      </c>
      <c r="B2" s="209"/>
      <c r="C2" s="209"/>
      <c r="D2" s="209"/>
      <c r="E2" s="209"/>
      <c r="F2" s="209"/>
      <c r="G2" s="209"/>
    </row>
    <row r="3" spans="1:9" x14ac:dyDescent="0.25">
      <c r="A3" s="208" t="s">
        <v>2</v>
      </c>
      <c r="B3" s="208"/>
      <c r="C3" s="208"/>
      <c r="D3" s="208"/>
      <c r="E3" s="208"/>
      <c r="F3" s="208"/>
      <c r="G3" s="208"/>
    </row>
    <row r="4" spans="1:9" x14ac:dyDescent="0.25">
      <c r="A4" s="208" t="s">
        <v>45</v>
      </c>
      <c r="B4" s="208"/>
      <c r="C4" s="208"/>
      <c r="D4" s="208"/>
      <c r="E4" s="208"/>
      <c r="F4" s="208"/>
      <c r="G4" s="208"/>
    </row>
    <row r="5" spans="1:9" x14ac:dyDescent="0.25">
      <c r="A5" s="210" t="s">
        <v>5</v>
      </c>
      <c r="B5" s="210"/>
      <c r="C5" s="210"/>
      <c r="D5" s="210"/>
      <c r="E5" s="210"/>
      <c r="F5" s="210"/>
      <c r="G5" s="210"/>
    </row>
    <row r="6" spans="1:9" s="32" customFormat="1" x14ac:dyDescent="0.25">
      <c r="D6" s="122"/>
      <c r="E6" s="122"/>
      <c r="F6" s="122"/>
      <c r="G6" s="122"/>
      <c r="I6" s="123"/>
    </row>
    <row r="7" spans="1:9" s="32" customFormat="1" x14ac:dyDescent="0.25">
      <c r="D7" s="122"/>
      <c r="E7" s="122"/>
      <c r="F7" s="122"/>
      <c r="G7" s="122"/>
      <c r="I7" s="123"/>
    </row>
    <row r="9" spans="1:9" ht="31.5" x14ac:dyDescent="0.25">
      <c r="A9" s="30"/>
      <c r="B9" s="30"/>
      <c r="C9" s="30"/>
      <c r="D9" s="124" t="s">
        <v>40</v>
      </c>
      <c r="E9" s="124" t="s">
        <v>109</v>
      </c>
      <c r="F9" s="124" t="s">
        <v>110</v>
      </c>
      <c r="G9" s="125" t="s">
        <v>111</v>
      </c>
    </row>
    <row r="10" spans="1:9" s="32" customFormat="1" x14ac:dyDescent="0.25">
      <c r="A10" s="101" t="s">
        <v>112</v>
      </c>
      <c r="B10" s="126"/>
      <c r="C10" s="126"/>
      <c r="D10" s="127">
        <v>31767</v>
      </c>
      <c r="E10" s="127">
        <v>1804271</v>
      </c>
      <c r="F10" s="127">
        <v>20043566</v>
      </c>
      <c r="G10" s="127">
        <f>SUM(D10:F10)</f>
        <v>21879604</v>
      </c>
      <c r="I10" s="123"/>
    </row>
    <row r="11" spans="1:9" s="32" customFormat="1" x14ac:dyDescent="0.25">
      <c r="A11" s="128" t="s">
        <v>113</v>
      </c>
      <c r="B11" s="129"/>
      <c r="C11" s="71"/>
      <c r="D11" s="130"/>
      <c r="E11" s="130"/>
      <c r="F11" s="130"/>
      <c r="G11" s="130"/>
    </row>
    <row r="12" spans="1:9" x14ac:dyDescent="0.25">
      <c r="B12" s="22" t="s">
        <v>114</v>
      </c>
      <c r="D12" s="131"/>
      <c r="E12" s="131"/>
      <c r="F12" s="131"/>
      <c r="G12" s="131"/>
    </row>
    <row r="13" spans="1:9" x14ac:dyDescent="0.25">
      <c r="C13" s="22" t="s">
        <v>115</v>
      </c>
      <c r="D13" s="132">
        <v>0</v>
      </c>
      <c r="E13" s="131">
        <v>1938227</v>
      </c>
      <c r="F13" s="132">
        <v>0</v>
      </c>
      <c r="G13" s="131">
        <f>SUM(D13:F13)</f>
        <v>1938227</v>
      </c>
    </row>
    <row r="14" spans="1:9" x14ac:dyDescent="0.25">
      <c r="C14" s="22" t="s">
        <v>116</v>
      </c>
      <c r="D14" s="132">
        <v>0</v>
      </c>
      <c r="E14" s="131">
        <v>-1033038</v>
      </c>
      <c r="F14" s="132">
        <v>0</v>
      </c>
      <c r="G14" s="131">
        <f t="shared" ref="G14:G15" si="0">SUM(D14:F14)</f>
        <v>-1033038</v>
      </c>
    </row>
    <row r="15" spans="1:9" x14ac:dyDescent="0.25">
      <c r="C15" s="22" t="s">
        <v>117</v>
      </c>
      <c r="D15" s="132">
        <v>0</v>
      </c>
      <c r="E15" s="131">
        <v>357946</v>
      </c>
      <c r="F15" s="132">
        <v>0</v>
      </c>
      <c r="G15" s="131">
        <f t="shared" si="0"/>
        <v>357946</v>
      </c>
    </row>
    <row r="16" spans="1:9" s="32" customFormat="1" x14ac:dyDescent="0.25">
      <c r="A16" s="31" t="s">
        <v>118</v>
      </c>
      <c r="B16" s="31"/>
      <c r="C16" s="31"/>
      <c r="D16" s="133">
        <f>SUM(D10:D15)</f>
        <v>31767</v>
      </c>
      <c r="E16" s="133">
        <f t="shared" ref="E16:G16" si="1">SUM(E10:E15)</f>
        <v>3067406</v>
      </c>
      <c r="F16" s="133">
        <f t="shared" si="1"/>
        <v>20043566</v>
      </c>
      <c r="G16" s="133">
        <f t="shared" si="1"/>
        <v>23142739</v>
      </c>
      <c r="H16" s="134"/>
      <c r="I16" s="123"/>
    </row>
    <row r="17" spans="1:10" s="32" customFormat="1" x14ac:dyDescent="0.25">
      <c r="A17" s="32" t="s">
        <v>119</v>
      </c>
      <c r="D17" s="130"/>
      <c r="E17" s="130"/>
      <c r="F17" s="130"/>
      <c r="G17" s="130"/>
    </row>
    <row r="18" spans="1:10" x14ac:dyDescent="0.25">
      <c r="B18" s="22" t="s">
        <v>114</v>
      </c>
      <c r="D18" s="131"/>
      <c r="E18" s="131"/>
      <c r="F18" s="131"/>
      <c r="G18" s="131"/>
    </row>
    <row r="19" spans="1:10" x14ac:dyDescent="0.25">
      <c r="C19" s="22" t="s">
        <v>115</v>
      </c>
      <c r="D19" s="132">
        <v>0</v>
      </c>
      <c r="E19" s="131">
        <v>1844476</v>
      </c>
      <c r="F19" s="132">
        <v>0</v>
      </c>
      <c r="G19" s="131">
        <f>SUM(D19:F19)</f>
        <v>1844476</v>
      </c>
    </row>
    <row r="20" spans="1:10" x14ac:dyDescent="0.25">
      <c r="C20" s="22" t="s">
        <v>116</v>
      </c>
      <c r="D20" s="132">
        <v>0</v>
      </c>
      <c r="E20" s="131">
        <v>-2876879</v>
      </c>
      <c r="F20" s="132">
        <v>0</v>
      </c>
      <c r="G20" s="131">
        <f t="shared" ref="G20:G21" si="2">SUM(D20:F20)</f>
        <v>-2876879</v>
      </c>
    </row>
    <row r="21" spans="1:10" x14ac:dyDescent="0.25">
      <c r="C21" s="22" t="s">
        <v>117</v>
      </c>
      <c r="D21" s="132">
        <v>0</v>
      </c>
      <c r="E21" s="131">
        <v>-302255</v>
      </c>
      <c r="F21" s="132">
        <v>0</v>
      </c>
      <c r="G21" s="131">
        <f t="shared" si="2"/>
        <v>-302255</v>
      </c>
    </row>
    <row r="22" spans="1:10" s="32" customFormat="1" ht="16.5" thickBot="1" x14ac:dyDescent="0.3">
      <c r="A22" s="112" t="s">
        <v>120</v>
      </c>
      <c r="B22" s="112"/>
      <c r="C22" s="112"/>
      <c r="D22" s="135">
        <f>SUM(D16:D21)</f>
        <v>31767</v>
      </c>
      <c r="E22" s="135">
        <f t="shared" ref="E22:G22" si="3">SUM(E16:E21)</f>
        <v>1732748</v>
      </c>
      <c r="F22" s="135">
        <f t="shared" si="3"/>
        <v>20043566</v>
      </c>
      <c r="G22" s="135">
        <f t="shared" si="3"/>
        <v>21808081</v>
      </c>
      <c r="H22" s="134"/>
      <c r="I22" s="134"/>
      <c r="J22" s="134"/>
    </row>
    <row r="23" spans="1:10" s="32" customFormat="1" ht="16.5" thickTop="1" x14ac:dyDescent="0.25">
      <c r="D23" s="122"/>
      <c r="E23" s="122"/>
      <c r="F23" s="122"/>
      <c r="G23" s="122"/>
      <c r="I23" s="123"/>
    </row>
    <row r="24" spans="1:10" s="32" customFormat="1" x14ac:dyDescent="0.25">
      <c r="D24" s="122"/>
      <c r="E24" s="122"/>
      <c r="F24" s="122"/>
      <c r="G24" s="122"/>
      <c r="I24" s="123"/>
    </row>
    <row r="25" spans="1:10" s="32" customFormat="1" x14ac:dyDescent="0.25">
      <c r="D25" s="122"/>
      <c r="E25" s="122"/>
      <c r="F25" s="122"/>
      <c r="G25" s="122"/>
      <c r="I25" s="123"/>
    </row>
    <row r="26" spans="1:10" s="32" customFormat="1" x14ac:dyDescent="0.25">
      <c r="D26" s="122"/>
      <c r="E26" s="122"/>
      <c r="F26" s="122"/>
      <c r="G26" s="122"/>
      <c r="I26" s="123"/>
    </row>
    <row r="27" spans="1:10" s="32" customFormat="1" x14ac:dyDescent="0.25">
      <c r="D27" s="122"/>
      <c r="E27" s="122"/>
      <c r="F27" s="122"/>
      <c r="G27" s="122"/>
      <c r="I27" s="123"/>
    </row>
    <row r="28" spans="1:10" s="32" customFormat="1" x14ac:dyDescent="0.25">
      <c r="D28" s="122"/>
      <c r="E28" s="122"/>
      <c r="F28" s="122"/>
      <c r="G28" s="122"/>
      <c r="I28" s="123"/>
    </row>
    <row r="29" spans="1:10" s="32" customFormat="1" x14ac:dyDescent="0.25">
      <c r="D29" s="122"/>
      <c r="E29" s="122"/>
      <c r="F29" s="122"/>
      <c r="G29" s="122"/>
      <c r="I29" s="123"/>
    </row>
    <row r="30" spans="1:10" s="32" customFormat="1" x14ac:dyDescent="0.25">
      <c r="D30" s="122"/>
      <c r="E30" s="122"/>
      <c r="F30" s="122"/>
      <c r="G30" s="122"/>
      <c r="I30" s="123"/>
    </row>
    <row r="31" spans="1:10" s="32" customFormat="1" x14ac:dyDescent="0.25">
      <c r="D31" s="122"/>
      <c r="E31" s="122"/>
      <c r="F31" s="122"/>
      <c r="G31" s="122"/>
      <c r="I31" s="123"/>
    </row>
    <row r="32" spans="1:10" s="32" customFormat="1" x14ac:dyDescent="0.25">
      <c r="D32" s="122"/>
      <c r="E32" s="122"/>
      <c r="F32" s="122"/>
      <c r="G32" s="122"/>
      <c r="I32" s="123"/>
    </row>
    <row r="33" spans="4:9" s="32" customFormat="1" x14ac:dyDescent="0.25">
      <c r="D33" s="122"/>
      <c r="E33" s="122"/>
      <c r="F33" s="122"/>
      <c r="G33" s="122"/>
      <c r="I33" s="123"/>
    </row>
    <row r="34" spans="4:9" s="32" customFormat="1" x14ac:dyDescent="0.25">
      <c r="D34" s="122"/>
      <c r="E34" s="122"/>
      <c r="F34" s="122"/>
      <c r="G34" s="122"/>
      <c r="I34" s="123"/>
    </row>
  </sheetData>
  <mergeCells count="5">
    <mergeCell ref="A1:G1"/>
    <mergeCell ref="A2:G2"/>
    <mergeCell ref="A3:G3"/>
    <mergeCell ref="A4:G4"/>
    <mergeCell ref="A5:G5"/>
  </mergeCells>
  <pageMargins left="1.4960629921259843" right="0.6692913385826772" top="0.98425196850393704" bottom="0.98425196850393704" header="0.51181102362204722" footer="0.9055118110236221"/>
  <pageSetup scale="64" orientation="portrait" r:id="rId1"/>
  <headerFooter>
    <oddFooter>&amp;L&amp;"Times New Roman,Italic"&amp;12This statement should be read in conjunction with the accompanying notes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Condensed BS</vt:lpstr>
      <vt:lpstr>Condensed IS</vt:lpstr>
      <vt:lpstr>Cash Flow</vt:lpstr>
      <vt:lpstr>Changes in Equity</vt:lpstr>
      <vt:lpstr>'Cash Flow'!Print_Area</vt:lpstr>
      <vt:lpstr>'Changes in Equity'!Print_Area</vt:lpstr>
      <vt:lpstr>'Condensed BS'!Print_Area</vt:lpstr>
      <vt:lpstr>'Condensed IS'!Print_Area</vt:lpstr>
      <vt:lpstr>'Cash Flow'!Print_Titles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Laarni Dabu</dc:creator>
  <cp:lastModifiedBy>Andro B. Danan</cp:lastModifiedBy>
  <cp:lastPrinted>2022-05-10T04:13:50Z</cp:lastPrinted>
  <dcterms:created xsi:type="dcterms:W3CDTF">2022-02-24T06:17:55Z</dcterms:created>
  <dcterms:modified xsi:type="dcterms:W3CDTF">2022-06-02T07:43:29Z</dcterms:modified>
</cp:coreProperties>
</file>